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codeName="{B6124F1A-AFFB-F854-7757-9A1D4C6FC43C}"/>
  <workbookPr codeName="ThisWorkbook" hidePivotFieldList="1"/>
  <mc:AlternateContent xmlns:mc="http://schemas.openxmlformats.org/markup-compatibility/2006">
    <mc:Choice Requires="x15">
      <x15ac:absPath xmlns:x15ac="http://schemas.microsoft.com/office/spreadsheetml/2010/11/ac" url="C:\Users\frntl\Downloads\"/>
    </mc:Choice>
  </mc:AlternateContent>
  <xr:revisionPtr revIDLastSave="0" documentId="13_ncr:1_{12E24411-2CFD-4894-911A-4B39CCA1D291}" xr6:coauthVersionLast="47" xr6:coauthVersionMax="47" xr10:uidLastSave="{00000000-0000-0000-0000-000000000000}"/>
  <bookViews>
    <workbookView xWindow="28680" yWindow="-120" windowWidth="19440" windowHeight="15000" tabRatio="790" activeTab="2" xr2:uid="{00000000-000D-0000-FFFF-FFFF00000000}"/>
  </bookViews>
  <sheets>
    <sheet name="Unit Info" sheetId="1" r:id="rId1"/>
    <sheet name="PO List by Level" sheetId="49" r:id="rId2"/>
    <sheet name="WeekNights" sheetId="2" r:id="rId3"/>
    <sheet name="Instructors" sheetId="84" r:id="rId4"/>
    <sheet name="Weekend Training" sheetId="59" r:id="rId5"/>
    <sheet name="Weekly Trg" sheetId="3" state="hidden" r:id="rId6"/>
    <sheet name="WRO Comments" sheetId="57" state="hidden" r:id="rId7"/>
    <sheet name="WRO2" sheetId="58" r:id="rId8"/>
    <sheet name="EO Validation" sheetId="60" r:id="rId9"/>
    <sheet name="WRO3" sheetId="72" state="hidden" r:id="rId10"/>
    <sheet name="EO Val. (GREEN)" sheetId="66" state="hidden" r:id="rId11"/>
    <sheet name="EO Val. (RED)" sheetId="67" state="hidden" r:id="rId12"/>
    <sheet name="EO Val. (SILVER)" sheetId="68" state="hidden" r:id="rId13"/>
    <sheet name="EO Val. (GOLD)" sheetId="69" state="hidden" r:id="rId14"/>
    <sheet name="EO Val. (MASTER)" sheetId="70" state="hidden" r:id="rId15"/>
    <sheet name="EO Val. (Phase 1)" sheetId="78" state="hidden" r:id="rId16"/>
    <sheet name="EO Val. (Phase 2)" sheetId="79" state="hidden" r:id="rId17"/>
    <sheet name="EO Val. (Phase 3)" sheetId="80" state="hidden" r:id="rId18"/>
    <sheet name="EO Val. (Phase 4)" sheetId="81" state="hidden" r:id="rId19"/>
    <sheet name="EO Val. (Phase 5)" sheetId="82" state="hidden" r:id="rId20"/>
    <sheet name="EO Val. (Lvl 1)" sheetId="73" r:id="rId21"/>
    <sheet name="EO Val. (Lvl 2)" sheetId="74" r:id="rId22"/>
    <sheet name="EO Val. (Lvl 3)" sheetId="75" r:id="rId23"/>
    <sheet name="EO Val. (Lvl 4)" sheetId="76" r:id="rId24"/>
    <sheet name="EO Val. (Lvl 5)" sheetId="77" state="hidden" r:id="rId25"/>
  </sheets>
  <definedNames>
    <definedName name="_xlnm._FilterDatabase" localSheetId="3" hidden="1">Instructors!$A$1:$H$20</definedName>
    <definedName name="_xlnm.Print_Area" localSheetId="13">'EO Val. (GOLD)'!$A$1:$D$185</definedName>
    <definedName name="_xlnm.Print_Area" localSheetId="10">'EO Val. (GREEN)'!$A$1:$D$141</definedName>
    <definedName name="_xlnm.Print_Area" localSheetId="14">'EO Val. (MASTER)'!$A$1:$D$59</definedName>
    <definedName name="_xlnm.Print_Area" localSheetId="11">'EO Val. (RED)'!$A$1:$D$151</definedName>
    <definedName name="_xlnm.Print_Area" localSheetId="12">'EO Val. (SILVER)'!$A$1:$D$182</definedName>
    <definedName name="_xlnm.Print_Area" localSheetId="8">'EO Validation'!$B$1:$AC$126</definedName>
    <definedName name="_xlnm.Print_Area" localSheetId="1">'PO List by Level'!$A$1:$T$70</definedName>
    <definedName name="_xlnm.Print_Area" localSheetId="4">'Weekend Training'!$B$2:$Y$64</definedName>
    <definedName name="_xlnm.Print_Area" localSheetId="5">'Weekly Trg'!$A$1:$H$413</definedName>
    <definedName name="_xlnm.Print_Area" localSheetId="2">WeekNights!$A$1:$AV$69</definedName>
    <definedName name="_xlnm.Print_Area" localSheetId="6">'WRO Comments'!$A$1:$B$46</definedName>
    <definedName name="_xlnm.Print_Area" localSheetId="7">'WRO2'!$A$1:$V$84</definedName>
    <definedName name="_xlnm.Print_Area" localSheetId="9">'WRO3'!$A$1:$V$88</definedName>
    <definedName name="_xlnm.Print_Titles" localSheetId="4">'Weekend Training'!$A:$C</definedName>
    <definedName name="_xlnm.Print_Titles" localSheetId="2">WeekNights!$A:$C,WeekNights!$1:$2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 i="2" l="1"/>
  <c r="H27" i="84"/>
  <c r="H26" i="84"/>
  <c r="H25" i="84"/>
  <c r="H24" i="84"/>
  <c r="E48" i="2"/>
  <c r="E36" i="2"/>
  <c r="E24" i="2"/>
  <c r="E4" i="2"/>
  <c r="H48" i="2" l="1"/>
  <c r="AU60" i="2" l="1"/>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E60" i="2"/>
  <c r="D60"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H56" i="2"/>
  <c r="G56" i="2"/>
  <c r="F56" i="2"/>
  <c r="E56" i="2"/>
  <c r="D56"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G48" i="2"/>
  <c r="F48" i="2"/>
  <c r="D48"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H40" i="2"/>
  <c r="G40" i="2"/>
  <c r="F40" i="2"/>
  <c r="E40" i="2"/>
  <c r="D40"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D36"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D32"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D24"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AU8" i="2"/>
  <c r="AT8" i="2"/>
  <c r="AS8" i="2"/>
  <c r="AR8" i="2"/>
  <c r="AQ8" i="2"/>
  <c r="AP8" i="2"/>
  <c r="AO8" i="2"/>
  <c r="AN8" i="2"/>
  <c r="AM8" i="2"/>
  <c r="AL8" i="2"/>
  <c r="AK8" i="2"/>
  <c r="AJ8" i="2"/>
  <c r="AI8" i="2"/>
  <c r="AH8" i="2"/>
  <c r="AG8" i="2"/>
  <c r="AF8" i="2"/>
  <c r="AE8" i="2"/>
  <c r="AD8" i="2"/>
  <c r="AC8" i="2"/>
  <c r="AB8" i="2"/>
  <c r="AA8" i="2"/>
  <c r="Z8" i="2"/>
  <c r="Y8" i="2"/>
  <c r="X8" i="2"/>
  <c r="W8" i="2"/>
  <c r="V8" i="2"/>
  <c r="U8" i="2"/>
  <c r="T8" i="2"/>
  <c r="S8" i="2"/>
  <c r="R8" i="2"/>
  <c r="Q8" i="2"/>
  <c r="P8" i="2"/>
  <c r="O8" i="2"/>
  <c r="N8" i="2"/>
  <c r="M8" i="2"/>
  <c r="L8" i="2"/>
  <c r="K8" i="2"/>
  <c r="J8" i="2"/>
  <c r="I8" i="2"/>
  <c r="H8" i="2"/>
  <c r="G8" i="2"/>
  <c r="F8" i="2"/>
  <c r="E8" i="2"/>
  <c r="D8" i="2"/>
  <c r="AU4" i="2"/>
  <c r="AT4" i="2"/>
  <c r="AS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D4" i="2"/>
  <c r="AV60" i="2" l="1"/>
  <c r="AV56" i="2"/>
  <c r="AV52" i="2"/>
  <c r="AV48" i="2"/>
  <c r="AV44" i="2"/>
  <c r="AV40" i="2"/>
  <c r="AV36" i="2"/>
  <c r="AV32" i="2"/>
  <c r="AV28" i="2"/>
  <c r="AV24" i="2"/>
  <c r="AV20" i="2"/>
  <c r="AV16" i="2"/>
  <c r="AV12" i="2"/>
  <c r="AV8" i="2"/>
  <c r="AV4" i="2"/>
  <c r="H3" i="84" s="1"/>
  <c r="B1" i="72"/>
  <c r="D1" i="72"/>
  <c r="F3" i="72"/>
  <c r="M8" i="72"/>
  <c r="Q8" i="72"/>
  <c r="G9" i="72"/>
  <c r="I9" i="72"/>
  <c r="G10" i="72"/>
  <c r="I10" i="72"/>
  <c r="M10" i="72"/>
  <c r="Q10" i="72"/>
  <c r="G11" i="72"/>
  <c r="I11" i="72"/>
  <c r="G12" i="72"/>
  <c r="I12" i="72"/>
  <c r="G13" i="72"/>
  <c r="I13" i="72"/>
  <c r="G14" i="72"/>
  <c r="I14" i="72"/>
  <c r="G15" i="72"/>
  <c r="G16" i="72"/>
  <c r="I16" i="72"/>
  <c r="AC21" i="72"/>
  <c r="AC22" i="72" s="1"/>
  <c r="AC23" i="72" s="1"/>
  <c r="AC24" i="72" s="1"/>
  <c r="AC25" i="72" s="1"/>
  <c r="AC26" i="72" s="1"/>
  <c r="AC27" i="72" s="1"/>
  <c r="AC28" i="72" s="1"/>
  <c r="AC29" i="72" s="1"/>
  <c r="AC30" i="72" s="1"/>
  <c r="AC31" i="72" s="1"/>
  <c r="AC32" i="72" s="1"/>
  <c r="AC33" i="72" s="1"/>
  <c r="AC34" i="72" s="1"/>
  <c r="AC35" i="72" s="1"/>
  <c r="AC36" i="72" s="1"/>
  <c r="AC37" i="72" s="1"/>
  <c r="AC38" i="72" s="1"/>
  <c r="AC39" i="72" s="1"/>
  <c r="AC40" i="72" s="1"/>
  <c r="AC41" i="72" s="1"/>
  <c r="AC42" i="72" s="1"/>
  <c r="AC43" i="72" s="1"/>
  <c r="AC44" i="72" s="1"/>
  <c r="A23" i="72"/>
  <c r="A27" i="72"/>
  <c r="A31" i="72"/>
  <c r="A35" i="72"/>
  <c r="A39" i="72"/>
  <c r="C48" i="72"/>
  <c r="A48" i="72" s="1"/>
  <c r="C52" i="72"/>
  <c r="A52" i="72" s="1"/>
  <c r="C56" i="72"/>
  <c r="C60" i="72" s="1"/>
  <c r="A86" i="72"/>
  <c r="S86" i="72"/>
  <c r="A87" i="72"/>
  <c r="S87" i="72"/>
  <c r="B1" i="58"/>
  <c r="D1" i="58"/>
  <c r="E3" i="58"/>
  <c r="H9" i="58"/>
  <c r="J9" i="58"/>
  <c r="P9" i="58"/>
  <c r="R9" i="58"/>
  <c r="H10" i="58"/>
  <c r="J10" i="58"/>
  <c r="P10" i="58"/>
  <c r="R10" i="58"/>
  <c r="H11" i="58"/>
  <c r="J11" i="58"/>
  <c r="P11" i="58"/>
  <c r="H12" i="58"/>
  <c r="J12" i="58"/>
  <c r="P12" i="58"/>
  <c r="R12" i="58"/>
  <c r="E18" i="58"/>
  <c r="I18" i="58"/>
  <c r="K18" i="58"/>
  <c r="O18" i="58"/>
  <c r="Q18" i="58"/>
  <c r="U18" i="58"/>
  <c r="A19" i="58"/>
  <c r="A23" i="58"/>
  <c r="A27" i="58"/>
  <c r="A31" i="58"/>
  <c r="A35" i="58"/>
  <c r="C44" i="58"/>
  <c r="A44" i="58" s="1"/>
  <c r="A82" i="58"/>
  <c r="S82" i="58"/>
  <c r="A83" i="58"/>
  <c r="S83" i="58"/>
  <c r="H2" i="3"/>
  <c r="H3" i="3"/>
  <c r="H4" i="3"/>
  <c r="H5" i="3"/>
  <c r="B6" i="3"/>
  <c r="H6" i="3"/>
  <c r="B7" i="3"/>
  <c r="H7" i="3"/>
  <c r="B8" i="3"/>
  <c r="H8" i="3"/>
  <c r="B9" i="3"/>
  <c r="H9" i="3"/>
  <c r="B10" i="3"/>
  <c r="H10" i="3"/>
  <c r="B11" i="3"/>
  <c r="H11" i="3"/>
  <c r="B12" i="3"/>
  <c r="H12" i="3"/>
  <c r="B13" i="3"/>
  <c r="H13" i="3"/>
  <c r="B14" i="3"/>
  <c r="H14" i="3"/>
  <c r="B15" i="3"/>
  <c r="H15" i="3"/>
  <c r="B16" i="3"/>
  <c r="H16" i="3"/>
  <c r="B17" i="3"/>
  <c r="H17" i="3"/>
  <c r="B18" i="3"/>
  <c r="H18" i="3"/>
  <c r="B19" i="3"/>
  <c r="H19" i="3"/>
  <c r="B20" i="3"/>
  <c r="H20" i="3"/>
  <c r="B21" i="3"/>
  <c r="H21" i="3"/>
  <c r="B22" i="3"/>
  <c r="H22" i="3"/>
  <c r="B23" i="3"/>
  <c r="H23" i="3"/>
  <c r="B24" i="3"/>
  <c r="H24" i="3"/>
  <c r="B25" i="3"/>
  <c r="H25" i="3"/>
  <c r="B26" i="3"/>
  <c r="H26" i="3"/>
  <c r="B27" i="3"/>
  <c r="H27" i="3"/>
  <c r="B28" i="3"/>
  <c r="H28" i="3"/>
  <c r="B29" i="3"/>
  <c r="H29" i="3"/>
  <c r="B30" i="3"/>
  <c r="H30" i="3"/>
  <c r="B31" i="3"/>
  <c r="H31" i="3"/>
  <c r="B32" i="3"/>
  <c r="H32" i="3"/>
  <c r="B33" i="3"/>
  <c r="H33" i="3"/>
  <c r="B34" i="3"/>
  <c r="H34" i="3"/>
  <c r="B35" i="3"/>
  <c r="H35" i="3"/>
  <c r="B36" i="3"/>
  <c r="H36" i="3"/>
  <c r="B37" i="3"/>
  <c r="H37" i="3"/>
  <c r="B38" i="3"/>
  <c r="H38" i="3"/>
  <c r="B39" i="3"/>
  <c r="H39" i="3"/>
  <c r="B40" i="3"/>
  <c r="H40" i="3"/>
  <c r="B41" i="3"/>
  <c r="H41" i="3"/>
  <c r="B42" i="3"/>
  <c r="H42" i="3"/>
  <c r="B43" i="3"/>
  <c r="H43" i="3"/>
  <c r="B44" i="3"/>
  <c r="H44" i="3"/>
  <c r="B45" i="3"/>
  <c r="H45" i="3"/>
  <c r="B46" i="3"/>
  <c r="H46" i="3"/>
  <c r="B47" i="3"/>
  <c r="B48" i="3"/>
  <c r="B49" i="3"/>
  <c r="H49" i="3"/>
  <c r="B50" i="3"/>
  <c r="H50" i="3"/>
  <c r="B51" i="3"/>
  <c r="H51" i="3"/>
  <c r="B52" i="3"/>
  <c r="H52" i="3"/>
  <c r="B53" i="3"/>
  <c r="H53" i="3"/>
  <c r="B54" i="3"/>
  <c r="H54" i="3"/>
  <c r="B55" i="3"/>
  <c r="H55" i="3"/>
  <c r="B56" i="3"/>
  <c r="H56" i="3"/>
  <c r="B57" i="3"/>
  <c r="H57" i="3"/>
  <c r="B58" i="3"/>
  <c r="H58" i="3"/>
  <c r="B59" i="3"/>
  <c r="H59" i="3"/>
  <c r="B60" i="3"/>
  <c r="H60" i="3"/>
  <c r="B61" i="3"/>
  <c r="H61" i="3"/>
  <c r="B62" i="3"/>
  <c r="H62" i="3"/>
  <c r="B63" i="3"/>
  <c r="H63" i="3"/>
  <c r="B64" i="3"/>
  <c r="H64" i="3"/>
  <c r="B65" i="3"/>
  <c r="H65" i="3"/>
  <c r="B66" i="3"/>
  <c r="H66" i="3"/>
  <c r="B67" i="3"/>
  <c r="H67" i="3"/>
  <c r="B68" i="3"/>
  <c r="H68" i="3"/>
  <c r="B69" i="3"/>
  <c r="H69" i="3"/>
  <c r="B70" i="3"/>
  <c r="H70" i="3"/>
  <c r="B71" i="3"/>
  <c r="H71" i="3"/>
  <c r="B72" i="3"/>
  <c r="H72" i="3"/>
  <c r="B73" i="3"/>
  <c r="H73" i="3"/>
  <c r="B74" i="3"/>
  <c r="H74" i="3"/>
  <c r="B75" i="3"/>
  <c r="H75" i="3"/>
  <c r="B76" i="3"/>
  <c r="H76" i="3"/>
  <c r="B77" i="3"/>
  <c r="H77" i="3"/>
  <c r="B78" i="3"/>
  <c r="H78" i="3"/>
  <c r="B79" i="3"/>
  <c r="H79" i="3"/>
  <c r="B80" i="3"/>
  <c r="H80" i="3"/>
  <c r="B81" i="3"/>
  <c r="H81" i="3"/>
  <c r="B82" i="3"/>
  <c r="H82" i="3"/>
  <c r="B83" i="3"/>
  <c r="H83" i="3"/>
  <c r="B84" i="3"/>
  <c r="H84" i="3"/>
  <c r="B85" i="3"/>
  <c r="H85" i="3"/>
  <c r="B86" i="3"/>
  <c r="H86" i="3"/>
  <c r="B87" i="3"/>
  <c r="H87" i="3"/>
  <c r="B88" i="3"/>
  <c r="H88" i="3"/>
  <c r="B89" i="3"/>
  <c r="H89" i="3"/>
  <c r="B90" i="3"/>
  <c r="H90" i="3"/>
  <c r="B91" i="3"/>
  <c r="H91" i="3"/>
  <c r="B92" i="3"/>
  <c r="H92" i="3"/>
  <c r="B93" i="3"/>
  <c r="H93" i="3"/>
  <c r="B94" i="3"/>
  <c r="H94" i="3"/>
  <c r="B95" i="3"/>
  <c r="H95" i="3"/>
  <c r="B96" i="3"/>
  <c r="H96" i="3"/>
  <c r="B97" i="3"/>
  <c r="H97" i="3"/>
  <c r="B98" i="3"/>
  <c r="H98" i="3"/>
  <c r="B99" i="3"/>
  <c r="H99" i="3"/>
  <c r="B100" i="3"/>
  <c r="H100" i="3"/>
  <c r="B101" i="3"/>
  <c r="H101" i="3"/>
  <c r="B102" i="3"/>
  <c r="H102" i="3"/>
  <c r="B103" i="3"/>
  <c r="H103" i="3"/>
  <c r="B104" i="3"/>
  <c r="H104" i="3"/>
  <c r="B105" i="3"/>
  <c r="H105" i="3"/>
  <c r="B106" i="3"/>
  <c r="H106" i="3"/>
  <c r="B107" i="3"/>
  <c r="H107" i="3"/>
  <c r="B108" i="3"/>
  <c r="H108" i="3"/>
  <c r="B109" i="3"/>
  <c r="H109" i="3"/>
  <c r="B110" i="3"/>
  <c r="H110" i="3"/>
  <c r="B111" i="3"/>
  <c r="H111" i="3"/>
  <c r="B112" i="3"/>
  <c r="H112" i="3"/>
  <c r="B113" i="3"/>
  <c r="H113" i="3"/>
  <c r="B114" i="3"/>
  <c r="H114" i="3"/>
  <c r="B115" i="3"/>
  <c r="H115" i="3"/>
  <c r="B116" i="3"/>
  <c r="H116" i="3"/>
  <c r="B117" i="3"/>
  <c r="H117" i="3"/>
  <c r="B118" i="3"/>
  <c r="H118" i="3"/>
  <c r="B119" i="3"/>
  <c r="H119" i="3"/>
  <c r="B120" i="3"/>
  <c r="H120" i="3"/>
  <c r="B121" i="3"/>
  <c r="H121" i="3"/>
  <c r="B122" i="3"/>
  <c r="H122" i="3"/>
  <c r="B123" i="3"/>
  <c r="H123" i="3"/>
  <c r="B124" i="3"/>
  <c r="H124" i="3"/>
  <c r="B125" i="3"/>
  <c r="H125" i="3"/>
  <c r="B126" i="3"/>
  <c r="H126" i="3"/>
  <c r="B127" i="3"/>
  <c r="H127" i="3"/>
  <c r="B128" i="3"/>
  <c r="H128" i="3"/>
  <c r="B129" i="3"/>
  <c r="H129" i="3"/>
  <c r="B130" i="3"/>
  <c r="H130" i="3"/>
  <c r="B131" i="3"/>
  <c r="H131" i="3"/>
  <c r="B132" i="3"/>
  <c r="H132" i="3"/>
  <c r="B133" i="3"/>
  <c r="H133" i="3"/>
  <c r="B134" i="3"/>
  <c r="H134" i="3"/>
  <c r="B135" i="3"/>
  <c r="H135" i="3"/>
  <c r="B136" i="3"/>
  <c r="H136" i="3"/>
  <c r="B137" i="3"/>
  <c r="H137" i="3"/>
  <c r="B138" i="3"/>
  <c r="H138" i="3"/>
  <c r="B139" i="3"/>
  <c r="H139" i="3"/>
  <c r="B140" i="3"/>
  <c r="H140" i="3"/>
  <c r="B141" i="3"/>
  <c r="H141" i="3"/>
  <c r="B142" i="3"/>
  <c r="H142" i="3"/>
  <c r="B143" i="3"/>
  <c r="H143" i="3"/>
  <c r="B144" i="3"/>
  <c r="H144" i="3"/>
  <c r="B145" i="3"/>
  <c r="H145" i="3"/>
  <c r="B146" i="3"/>
  <c r="H146" i="3"/>
  <c r="B147" i="3"/>
  <c r="H147" i="3"/>
  <c r="B148" i="3"/>
  <c r="H148" i="3"/>
  <c r="B149" i="3"/>
  <c r="H149" i="3"/>
  <c r="B150" i="3"/>
  <c r="H150" i="3"/>
  <c r="B151" i="3"/>
  <c r="H151" i="3"/>
  <c r="B152" i="3"/>
  <c r="H152" i="3"/>
  <c r="B153" i="3"/>
  <c r="H153" i="3"/>
  <c r="B154" i="3"/>
  <c r="H154" i="3"/>
  <c r="B155" i="3"/>
  <c r="H155" i="3"/>
  <c r="B156" i="3"/>
  <c r="H156" i="3"/>
  <c r="B157" i="3"/>
  <c r="H157" i="3"/>
  <c r="B158" i="3"/>
  <c r="H158" i="3"/>
  <c r="B159" i="3"/>
  <c r="H159" i="3"/>
  <c r="B160" i="3"/>
  <c r="H160" i="3"/>
  <c r="B161" i="3"/>
  <c r="H161" i="3"/>
  <c r="B162" i="3"/>
  <c r="H162" i="3"/>
  <c r="B163" i="3"/>
  <c r="H163" i="3"/>
  <c r="B164" i="3"/>
  <c r="H164" i="3"/>
  <c r="B165" i="3"/>
  <c r="H165" i="3"/>
  <c r="B166" i="3"/>
  <c r="H166" i="3"/>
  <c r="B167" i="3"/>
  <c r="H167" i="3"/>
  <c r="B168" i="3"/>
  <c r="H168" i="3"/>
  <c r="B169" i="3"/>
  <c r="H169" i="3"/>
  <c r="B170" i="3"/>
  <c r="H170" i="3"/>
  <c r="B171" i="3"/>
  <c r="H171" i="3"/>
  <c r="B172" i="3"/>
  <c r="H172" i="3"/>
  <c r="B173" i="3"/>
  <c r="H173" i="3"/>
  <c r="B174" i="3"/>
  <c r="H174" i="3"/>
  <c r="B175" i="3"/>
  <c r="H175" i="3"/>
  <c r="B176" i="3"/>
  <c r="H176" i="3"/>
  <c r="B177" i="3"/>
  <c r="H177" i="3"/>
  <c r="B178" i="3"/>
  <c r="H178" i="3"/>
  <c r="B179" i="3"/>
  <c r="H179" i="3"/>
  <c r="B180" i="3"/>
  <c r="H180" i="3"/>
  <c r="B181" i="3"/>
  <c r="H181" i="3"/>
  <c r="B182" i="3"/>
  <c r="H182" i="3"/>
  <c r="B183" i="3"/>
  <c r="H183" i="3"/>
  <c r="B184" i="3"/>
  <c r="H184" i="3"/>
  <c r="B185" i="3"/>
  <c r="H185" i="3"/>
  <c r="B186" i="3"/>
  <c r="H186" i="3"/>
  <c r="B187" i="3"/>
  <c r="H187" i="3"/>
  <c r="B188" i="3"/>
  <c r="H188" i="3"/>
  <c r="B189" i="3"/>
  <c r="H189" i="3"/>
  <c r="B190" i="3"/>
  <c r="H190" i="3"/>
  <c r="B191" i="3"/>
  <c r="H191" i="3"/>
  <c r="B192" i="3"/>
  <c r="H192" i="3"/>
  <c r="B193" i="3"/>
  <c r="H193" i="3"/>
  <c r="B194" i="3"/>
  <c r="H194" i="3"/>
  <c r="B195" i="3"/>
  <c r="H195" i="3"/>
  <c r="B196" i="3"/>
  <c r="H196" i="3"/>
  <c r="B197" i="3"/>
  <c r="H197" i="3"/>
  <c r="B198" i="3"/>
  <c r="H198" i="3"/>
  <c r="B199" i="3"/>
  <c r="H199" i="3"/>
  <c r="B200" i="3"/>
  <c r="H200" i="3"/>
  <c r="B201" i="3"/>
  <c r="H201" i="3"/>
  <c r="B202" i="3"/>
  <c r="H202" i="3"/>
  <c r="B203" i="3"/>
  <c r="H203" i="3"/>
  <c r="B204" i="3"/>
  <c r="H204" i="3"/>
  <c r="B205" i="3"/>
  <c r="H205" i="3"/>
  <c r="B206" i="3"/>
  <c r="H206" i="3"/>
  <c r="B207" i="3"/>
  <c r="H207" i="3"/>
  <c r="B208" i="3"/>
  <c r="H208" i="3"/>
  <c r="B209" i="3"/>
  <c r="H209" i="3"/>
  <c r="B210" i="3"/>
  <c r="H210" i="3"/>
  <c r="B211" i="3"/>
  <c r="H211" i="3"/>
  <c r="B212" i="3"/>
  <c r="H212" i="3"/>
  <c r="B213" i="3"/>
  <c r="H213" i="3"/>
  <c r="B214" i="3"/>
  <c r="H214" i="3"/>
  <c r="B215" i="3"/>
  <c r="H215" i="3"/>
  <c r="B216" i="3"/>
  <c r="H216" i="3"/>
  <c r="B217" i="3"/>
  <c r="H217" i="3"/>
  <c r="B218" i="3"/>
  <c r="H218" i="3"/>
  <c r="B219" i="3"/>
  <c r="H219" i="3"/>
  <c r="B220" i="3"/>
  <c r="H220" i="3"/>
  <c r="B221" i="3"/>
  <c r="H221" i="3"/>
  <c r="B222" i="3"/>
  <c r="H222" i="3"/>
  <c r="B223" i="3"/>
  <c r="H223" i="3"/>
  <c r="B224" i="3"/>
  <c r="H224" i="3"/>
  <c r="B225" i="3"/>
  <c r="H225" i="3"/>
  <c r="B226" i="3"/>
  <c r="H226" i="3"/>
  <c r="B227" i="3"/>
  <c r="H227" i="3"/>
  <c r="B228" i="3"/>
  <c r="H228" i="3"/>
  <c r="B229" i="3"/>
  <c r="H229" i="3"/>
  <c r="B230" i="3"/>
  <c r="H230" i="3"/>
  <c r="B231" i="3"/>
  <c r="H231" i="3"/>
  <c r="B232" i="3"/>
  <c r="H232" i="3"/>
  <c r="B233" i="3"/>
  <c r="H233" i="3"/>
  <c r="B234" i="3"/>
  <c r="H234" i="3"/>
  <c r="B235" i="3"/>
  <c r="H235" i="3"/>
  <c r="B236" i="3"/>
  <c r="H236" i="3"/>
  <c r="B237" i="3"/>
  <c r="H237" i="3"/>
  <c r="B238" i="3"/>
  <c r="H238" i="3"/>
  <c r="B239" i="3"/>
  <c r="H239" i="3"/>
  <c r="B240" i="3"/>
  <c r="H240" i="3"/>
  <c r="B241" i="3"/>
  <c r="H241" i="3"/>
  <c r="B242" i="3"/>
  <c r="H242" i="3"/>
  <c r="B243" i="3"/>
  <c r="H243" i="3"/>
  <c r="B244" i="3"/>
  <c r="H244" i="3"/>
  <c r="B245" i="3"/>
  <c r="H245" i="3"/>
  <c r="B246" i="3"/>
  <c r="H246" i="3"/>
  <c r="B247" i="3"/>
  <c r="H247" i="3"/>
  <c r="B248" i="3"/>
  <c r="H248" i="3"/>
  <c r="B249" i="3"/>
  <c r="H249" i="3"/>
  <c r="B250" i="3"/>
  <c r="H250" i="3"/>
  <c r="B251" i="3"/>
  <c r="H251" i="3"/>
  <c r="B252" i="3"/>
  <c r="H252" i="3"/>
  <c r="B253" i="3"/>
  <c r="H253" i="3"/>
  <c r="B254" i="3"/>
  <c r="H254" i="3"/>
  <c r="B255" i="3"/>
  <c r="H255" i="3"/>
  <c r="B256" i="3"/>
  <c r="H256" i="3"/>
  <c r="B257" i="3"/>
  <c r="H257" i="3"/>
  <c r="B258" i="3"/>
  <c r="H258" i="3"/>
  <c r="B259" i="3"/>
  <c r="H259" i="3"/>
  <c r="B260" i="3"/>
  <c r="H260" i="3"/>
  <c r="B261" i="3"/>
  <c r="H261" i="3"/>
  <c r="B262" i="3"/>
  <c r="H262" i="3"/>
  <c r="B263" i="3"/>
  <c r="H263" i="3"/>
  <c r="B264" i="3"/>
  <c r="H264" i="3"/>
  <c r="B265" i="3"/>
  <c r="H265" i="3"/>
  <c r="B266" i="3"/>
  <c r="H266" i="3"/>
  <c r="B267" i="3"/>
  <c r="H267" i="3"/>
  <c r="B268" i="3"/>
  <c r="H268" i="3"/>
  <c r="B269" i="3"/>
  <c r="H269" i="3"/>
  <c r="B270" i="3"/>
  <c r="H270" i="3"/>
  <c r="B271" i="3"/>
  <c r="H271" i="3"/>
  <c r="B272" i="3"/>
  <c r="H272" i="3"/>
  <c r="B273" i="3"/>
  <c r="H273" i="3"/>
  <c r="B274" i="3"/>
  <c r="H274" i="3"/>
  <c r="B275" i="3"/>
  <c r="H275" i="3"/>
  <c r="B276" i="3"/>
  <c r="H276" i="3"/>
  <c r="B277" i="3"/>
  <c r="H277" i="3"/>
  <c r="B278" i="3"/>
  <c r="H278" i="3"/>
  <c r="B279" i="3"/>
  <c r="H279" i="3"/>
  <c r="B280" i="3"/>
  <c r="H280" i="3"/>
  <c r="B281" i="3"/>
  <c r="H281" i="3"/>
  <c r="B282" i="3"/>
  <c r="H282" i="3"/>
  <c r="B283" i="3"/>
  <c r="H283" i="3"/>
  <c r="B284" i="3"/>
  <c r="H284" i="3"/>
  <c r="B285" i="3"/>
  <c r="H285" i="3"/>
  <c r="B286" i="3"/>
  <c r="H286" i="3"/>
  <c r="B287" i="3"/>
  <c r="H287" i="3"/>
  <c r="B288" i="3"/>
  <c r="H288" i="3"/>
  <c r="B289" i="3"/>
  <c r="H289" i="3"/>
  <c r="B290" i="3"/>
  <c r="H290" i="3"/>
  <c r="B291" i="3"/>
  <c r="H291" i="3"/>
  <c r="B292" i="3"/>
  <c r="H292" i="3"/>
  <c r="B293" i="3"/>
  <c r="H293" i="3"/>
  <c r="B294" i="3"/>
  <c r="H294" i="3"/>
  <c r="B295" i="3"/>
  <c r="H295" i="3"/>
  <c r="B296" i="3"/>
  <c r="H296" i="3"/>
  <c r="B297" i="3"/>
  <c r="H297" i="3"/>
  <c r="B298" i="3"/>
  <c r="H298" i="3"/>
  <c r="B299" i="3"/>
  <c r="H299" i="3"/>
  <c r="B300" i="3"/>
  <c r="H300" i="3"/>
  <c r="B301" i="3"/>
  <c r="H301" i="3"/>
  <c r="B302" i="3"/>
  <c r="H302" i="3"/>
  <c r="B303" i="3"/>
  <c r="H303" i="3"/>
  <c r="B304" i="3"/>
  <c r="H304" i="3"/>
  <c r="B305" i="3"/>
  <c r="H305" i="3"/>
  <c r="B306" i="3"/>
  <c r="H306" i="3"/>
  <c r="B307" i="3"/>
  <c r="H307" i="3"/>
  <c r="B308" i="3"/>
  <c r="H308" i="3"/>
  <c r="B309" i="3"/>
  <c r="H309" i="3"/>
  <c r="B310" i="3"/>
  <c r="H310" i="3"/>
  <c r="B311" i="3"/>
  <c r="H311" i="3"/>
  <c r="B312" i="3"/>
  <c r="H312" i="3"/>
  <c r="B313" i="3"/>
  <c r="H313" i="3"/>
  <c r="B314" i="3"/>
  <c r="H314" i="3"/>
  <c r="B315" i="3"/>
  <c r="H315" i="3"/>
  <c r="B316" i="3"/>
  <c r="H316" i="3"/>
  <c r="B317" i="3"/>
  <c r="H317" i="3"/>
  <c r="B318" i="3"/>
  <c r="H318" i="3"/>
  <c r="B319" i="3"/>
  <c r="H319" i="3"/>
  <c r="B320" i="3"/>
  <c r="H320" i="3"/>
  <c r="B321" i="3"/>
  <c r="H321" i="3"/>
  <c r="B322" i="3"/>
  <c r="H322" i="3"/>
  <c r="B323" i="3"/>
  <c r="H323" i="3"/>
  <c r="B324" i="3"/>
  <c r="H324" i="3"/>
  <c r="B325" i="3"/>
  <c r="H325" i="3"/>
  <c r="B326" i="3"/>
  <c r="H326" i="3"/>
  <c r="B327" i="3"/>
  <c r="H327" i="3"/>
  <c r="B328" i="3"/>
  <c r="H328" i="3"/>
  <c r="B329" i="3"/>
  <c r="H329" i="3"/>
  <c r="B330" i="3"/>
  <c r="H330" i="3"/>
  <c r="B331" i="3"/>
  <c r="H331" i="3"/>
  <c r="B332" i="3"/>
  <c r="H332" i="3"/>
  <c r="B333" i="3"/>
  <c r="H333" i="3"/>
  <c r="B334" i="3"/>
  <c r="H334" i="3"/>
  <c r="B335" i="3"/>
  <c r="H335" i="3"/>
  <c r="B336" i="3"/>
  <c r="H336" i="3"/>
  <c r="B337" i="3"/>
  <c r="H337" i="3"/>
  <c r="B338" i="3"/>
  <c r="H338" i="3"/>
  <c r="B339" i="3"/>
  <c r="H339" i="3"/>
  <c r="B340" i="3"/>
  <c r="H340" i="3"/>
  <c r="B341" i="3"/>
  <c r="H341" i="3"/>
  <c r="B342" i="3"/>
  <c r="H342" i="3"/>
  <c r="B343" i="3"/>
  <c r="H343" i="3"/>
  <c r="B344" i="3"/>
  <c r="H344" i="3"/>
  <c r="B345" i="3"/>
  <c r="H345" i="3"/>
  <c r="B346" i="3"/>
  <c r="H346" i="3"/>
  <c r="B347" i="3"/>
  <c r="H347" i="3"/>
  <c r="B348" i="3"/>
  <c r="H348" i="3"/>
  <c r="B349" i="3"/>
  <c r="H349" i="3"/>
  <c r="B350" i="3"/>
  <c r="H350" i="3"/>
  <c r="B351" i="3"/>
  <c r="H351" i="3"/>
  <c r="B352" i="3"/>
  <c r="H352" i="3"/>
  <c r="B353" i="3"/>
  <c r="H353" i="3"/>
  <c r="B354" i="3"/>
  <c r="H354" i="3"/>
  <c r="B355" i="3"/>
  <c r="H355" i="3"/>
  <c r="B356" i="3"/>
  <c r="H356" i="3"/>
  <c r="B357" i="3"/>
  <c r="H357" i="3"/>
  <c r="B358" i="3"/>
  <c r="H358" i="3"/>
  <c r="B359" i="3"/>
  <c r="H359" i="3"/>
  <c r="B360" i="3"/>
  <c r="H360" i="3"/>
  <c r="B361" i="3"/>
  <c r="H361" i="3"/>
  <c r="B362" i="3"/>
  <c r="H362" i="3"/>
  <c r="B363" i="3"/>
  <c r="H363" i="3"/>
  <c r="B364" i="3"/>
  <c r="H364" i="3"/>
  <c r="B365" i="3"/>
  <c r="H365" i="3"/>
  <c r="B366" i="3"/>
  <c r="H366" i="3"/>
  <c r="B367" i="3"/>
  <c r="H367" i="3"/>
  <c r="B368" i="3"/>
  <c r="H368" i="3"/>
  <c r="B369" i="3"/>
  <c r="H369" i="3"/>
  <c r="B370" i="3"/>
  <c r="H370" i="3"/>
  <c r="B371" i="3"/>
  <c r="H371" i="3"/>
  <c r="B372" i="3"/>
  <c r="H372" i="3"/>
  <c r="B373" i="3"/>
  <c r="H373" i="3"/>
  <c r="B374" i="3"/>
  <c r="H374" i="3"/>
  <c r="B375" i="3"/>
  <c r="H375" i="3"/>
  <c r="B376" i="3"/>
  <c r="H376" i="3"/>
  <c r="B377" i="3"/>
  <c r="H377" i="3"/>
  <c r="B378" i="3"/>
  <c r="H378" i="3"/>
  <c r="B379" i="3"/>
  <c r="H379" i="3"/>
  <c r="B380" i="3"/>
  <c r="H380" i="3"/>
  <c r="B381" i="3"/>
  <c r="H381" i="3"/>
  <c r="B382" i="3"/>
  <c r="H382" i="3"/>
  <c r="B383" i="3"/>
  <c r="H383" i="3"/>
  <c r="B384" i="3"/>
  <c r="H384" i="3"/>
  <c r="B385" i="3"/>
  <c r="H385" i="3"/>
  <c r="B386" i="3"/>
  <c r="H386" i="3"/>
  <c r="B387" i="3"/>
  <c r="H387" i="3"/>
  <c r="B388" i="3"/>
  <c r="H388" i="3"/>
  <c r="B389" i="3"/>
  <c r="H389" i="3"/>
  <c r="B390" i="3"/>
  <c r="H390" i="3"/>
  <c r="B391" i="3"/>
  <c r="H391" i="3"/>
  <c r="B392" i="3"/>
  <c r="H392" i="3"/>
  <c r="B393" i="3"/>
  <c r="H393" i="3"/>
  <c r="B394" i="3"/>
  <c r="H394" i="3"/>
  <c r="B395" i="3"/>
  <c r="H395" i="3"/>
  <c r="B396" i="3"/>
  <c r="H396" i="3"/>
  <c r="B397" i="3"/>
  <c r="H397" i="3"/>
  <c r="B398" i="3"/>
  <c r="H398" i="3"/>
  <c r="B399" i="3"/>
  <c r="H399" i="3"/>
  <c r="B400" i="3"/>
  <c r="H400" i="3"/>
  <c r="B401" i="3"/>
  <c r="H401" i="3"/>
  <c r="B402" i="3"/>
  <c r="H402" i="3"/>
  <c r="B403" i="3"/>
  <c r="H403" i="3"/>
  <c r="B404" i="3"/>
  <c r="H404" i="3"/>
  <c r="B405" i="3"/>
  <c r="H405" i="3"/>
  <c r="B406" i="3"/>
  <c r="H406" i="3"/>
  <c r="B407" i="3"/>
  <c r="H407" i="3"/>
  <c r="B408" i="3"/>
  <c r="H408" i="3"/>
  <c r="B409" i="3"/>
  <c r="H409" i="3"/>
  <c r="B410" i="3"/>
  <c r="H410" i="3"/>
  <c r="B411" i="3"/>
  <c r="H411" i="3"/>
  <c r="B412" i="3"/>
  <c r="H412" i="3"/>
  <c r="B413" i="3"/>
  <c r="H413" i="3"/>
  <c r="B414" i="3"/>
  <c r="H414" i="3"/>
  <c r="B415" i="3"/>
  <c r="H415" i="3"/>
  <c r="B416" i="3"/>
  <c r="H416" i="3"/>
  <c r="B417" i="3"/>
  <c r="H417" i="3"/>
  <c r="B418" i="3"/>
  <c r="H418" i="3"/>
  <c r="B419" i="3"/>
  <c r="H419" i="3"/>
  <c r="B420" i="3"/>
  <c r="H420" i="3"/>
  <c r="B421" i="3"/>
  <c r="H421" i="3"/>
  <c r="B422" i="3"/>
  <c r="H422" i="3"/>
  <c r="B423" i="3"/>
  <c r="H423" i="3"/>
  <c r="B424" i="3"/>
  <c r="H424" i="3"/>
  <c r="B425" i="3"/>
  <c r="H425" i="3"/>
  <c r="B426" i="3"/>
  <c r="H426" i="3"/>
  <c r="B427" i="3"/>
  <c r="H427" i="3"/>
  <c r="B428" i="3"/>
  <c r="H428" i="3"/>
  <c r="B429" i="3"/>
  <c r="H429" i="3"/>
  <c r="B430" i="3"/>
  <c r="H430" i="3"/>
  <c r="B431" i="3"/>
  <c r="H431" i="3"/>
  <c r="B432" i="3"/>
  <c r="H432" i="3"/>
  <c r="B433" i="3"/>
  <c r="H433" i="3"/>
  <c r="B434" i="3"/>
  <c r="H434" i="3"/>
  <c r="B435" i="3"/>
  <c r="H435" i="3"/>
  <c r="B436" i="3"/>
  <c r="H436" i="3"/>
  <c r="B437" i="3"/>
  <c r="H437" i="3"/>
  <c r="B438" i="3"/>
  <c r="H438" i="3"/>
  <c r="B439" i="3"/>
  <c r="H439" i="3"/>
  <c r="B440" i="3"/>
  <c r="H440" i="3"/>
  <c r="B441" i="3"/>
  <c r="H441" i="3"/>
  <c r="B442" i="3"/>
  <c r="H442" i="3"/>
  <c r="B443" i="3"/>
  <c r="H443" i="3"/>
  <c r="B444" i="3"/>
  <c r="H444" i="3"/>
  <c r="B445" i="3"/>
  <c r="H445" i="3"/>
  <c r="B446" i="3"/>
  <c r="H446" i="3"/>
  <c r="B447" i="3"/>
  <c r="H447" i="3"/>
  <c r="B448" i="3"/>
  <c r="H448" i="3"/>
  <c r="B449" i="3"/>
  <c r="H449" i="3"/>
  <c r="B450" i="3"/>
  <c r="H450" i="3"/>
  <c r="B451" i="3"/>
  <c r="H451" i="3"/>
  <c r="B452" i="3"/>
  <c r="H452" i="3"/>
  <c r="B453" i="3"/>
  <c r="H453" i="3"/>
  <c r="B454" i="3"/>
  <c r="H454" i="3"/>
  <c r="B455" i="3"/>
  <c r="H455" i="3"/>
  <c r="B456" i="3"/>
  <c r="H456" i="3"/>
  <c r="B457" i="3"/>
  <c r="H457" i="3"/>
  <c r="B458" i="3"/>
  <c r="H458" i="3"/>
  <c r="B459" i="3"/>
  <c r="H459" i="3"/>
  <c r="B460" i="3"/>
  <c r="H460" i="3"/>
  <c r="B461" i="3"/>
  <c r="H461" i="3"/>
  <c r="B462" i="3"/>
  <c r="H462" i="3"/>
  <c r="B463" i="3"/>
  <c r="H463" i="3"/>
  <c r="B464" i="3"/>
  <c r="H464" i="3"/>
  <c r="B465" i="3"/>
  <c r="H465" i="3"/>
  <c r="B466" i="3"/>
  <c r="H466" i="3"/>
  <c r="B467" i="3"/>
  <c r="H467" i="3"/>
  <c r="B468" i="3"/>
  <c r="H468" i="3"/>
  <c r="B469" i="3"/>
  <c r="H469" i="3"/>
  <c r="B470" i="3"/>
  <c r="H470" i="3"/>
  <c r="B471" i="3"/>
  <c r="H471" i="3"/>
  <c r="B472" i="3"/>
  <c r="H472" i="3"/>
  <c r="B473" i="3"/>
  <c r="H473" i="3"/>
  <c r="B474" i="3"/>
  <c r="H474" i="3"/>
  <c r="B475" i="3"/>
  <c r="H475" i="3"/>
  <c r="B476" i="3"/>
  <c r="H476" i="3"/>
  <c r="B477" i="3"/>
  <c r="H477" i="3"/>
  <c r="B478" i="3"/>
  <c r="H478" i="3"/>
  <c r="B479" i="3"/>
  <c r="H479" i="3"/>
  <c r="B480" i="3"/>
  <c r="H480" i="3"/>
  <c r="B481" i="3"/>
  <c r="H481" i="3"/>
  <c r="B482" i="3"/>
  <c r="H482" i="3"/>
  <c r="B483" i="3"/>
  <c r="H483" i="3"/>
  <c r="B484" i="3"/>
  <c r="H484" i="3"/>
  <c r="B485" i="3"/>
  <c r="H485" i="3"/>
  <c r="B486" i="3"/>
  <c r="H486" i="3"/>
  <c r="B487" i="3"/>
  <c r="H487" i="3"/>
  <c r="B488" i="3"/>
  <c r="H488" i="3"/>
  <c r="B489" i="3"/>
  <c r="H489" i="3"/>
  <c r="B490" i="3"/>
  <c r="H490" i="3"/>
  <c r="B491" i="3"/>
  <c r="H491" i="3"/>
  <c r="B492" i="3"/>
  <c r="H492" i="3"/>
  <c r="B493" i="3"/>
  <c r="H493" i="3"/>
  <c r="B494" i="3"/>
  <c r="H494" i="3"/>
  <c r="B495" i="3"/>
  <c r="H495" i="3"/>
  <c r="B496" i="3"/>
  <c r="H496" i="3"/>
  <c r="B497" i="3"/>
  <c r="H497" i="3"/>
  <c r="B498" i="3"/>
  <c r="H498" i="3"/>
  <c r="B499" i="3"/>
  <c r="H499" i="3"/>
  <c r="B500" i="3"/>
  <c r="H500" i="3"/>
  <c r="B501" i="3"/>
  <c r="H501" i="3"/>
  <c r="B502" i="3"/>
  <c r="H502" i="3"/>
  <c r="B503" i="3"/>
  <c r="H503" i="3"/>
  <c r="B504" i="3"/>
  <c r="H504" i="3"/>
  <c r="B505" i="3"/>
  <c r="H505" i="3"/>
  <c r="B506" i="3"/>
  <c r="H506" i="3"/>
  <c r="B507" i="3"/>
  <c r="H507" i="3"/>
  <c r="B508" i="3"/>
  <c r="H508" i="3"/>
  <c r="B509" i="3"/>
  <c r="H509" i="3"/>
  <c r="B510" i="3"/>
  <c r="H510" i="3"/>
  <c r="B511" i="3"/>
  <c r="H511" i="3"/>
  <c r="B512" i="3"/>
  <c r="H512" i="3"/>
  <c r="B513" i="3"/>
  <c r="H513" i="3"/>
  <c r="B514" i="3"/>
  <c r="H514" i="3"/>
  <c r="B515" i="3"/>
  <c r="H515" i="3"/>
  <c r="B516" i="3"/>
  <c r="H516" i="3"/>
  <c r="B517" i="3"/>
  <c r="H517" i="3"/>
  <c r="B518" i="3"/>
  <c r="H518" i="3"/>
  <c r="B519" i="3"/>
  <c r="H519" i="3"/>
  <c r="B520" i="3"/>
  <c r="H520" i="3"/>
  <c r="B521" i="3"/>
  <c r="H521" i="3"/>
  <c r="B522" i="3"/>
  <c r="H522" i="3"/>
  <c r="B523" i="3"/>
  <c r="H523" i="3"/>
  <c r="B524" i="3"/>
  <c r="H524" i="3"/>
  <c r="B525" i="3"/>
  <c r="H525" i="3"/>
  <c r="B526" i="3"/>
  <c r="H526" i="3"/>
  <c r="B527" i="3"/>
  <c r="H527" i="3"/>
  <c r="B528" i="3"/>
  <c r="H528" i="3"/>
  <c r="B529" i="3"/>
  <c r="H529" i="3"/>
  <c r="B530" i="3"/>
  <c r="H530" i="3"/>
  <c r="B531" i="3"/>
  <c r="H531" i="3"/>
  <c r="B532" i="3"/>
  <c r="H532" i="3"/>
  <c r="B533" i="3"/>
  <c r="H533" i="3"/>
  <c r="B534" i="3"/>
  <c r="H534" i="3"/>
  <c r="B535" i="3"/>
  <c r="H535" i="3"/>
  <c r="B536" i="3"/>
  <c r="H536" i="3"/>
  <c r="B537" i="3"/>
  <c r="H537" i="3"/>
  <c r="B538" i="3"/>
  <c r="H538" i="3"/>
  <c r="B539" i="3"/>
  <c r="H539" i="3"/>
  <c r="B540" i="3"/>
  <c r="H540" i="3"/>
  <c r="B541" i="3"/>
  <c r="H541" i="3"/>
  <c r="B542" i="3"/>
  <c r="H542" i="3"/>
  <c r="B543" i="3"/>
  <c r="H543" i="3"/>
  <c r="B544" i="3"/>
  <c r="H544" i="3"/>
  <c r="B545" i="3"/>
  <c r="H545" i="3"/>
  <c r="B546" i="3"/>
  <c r="H546" i="3"/>
  <c r="B547" i="3"/>
  <c r="H547" i="3"/>
  <c r="B548" i="3"/>
  <c r="H548" i="3"/>
  <c r="B549" i="3"/>
  <c r="H549" i="3"/>
  <c r="B550" i="3"/>
  <c r="H550" i="3"/>
  <c r="B551" i="3"/>
  <c r="H551" i="3"/>
  <c r="B552" i="3"/>
  <c r="H552" i="3"/>
  <c r="B553" i="3"/>
  <c r="H553" i="3"/>
  <c r="B554" i="3"/>
  <c r="H554" i="3"/>
  <c r="B555" i="3"/>
  <c r="H555" i="3"/>
  <c r="B556" i="3"/>
  <c r="H556" i="3"/>
  <c r="B557" i="3"/>
  <c r="H557" i="3"/>
  <c r="B558" i="3"/>
  <c r="H558" i="3"/>
  <c r="B559" i="3"/>
  <c r="H559" i="3"/>
  <c r="B560" i="3"/>
  <c r="H560" i="3"/>
  <c r="B561" i="3"/>
  <c r="H561" i="3"/>
  <c r="B562" i="3"/>
  <c r="H562" i="3"/>
  <c r="B563" i="3"/>
  <c r="H563" i="3"/>
  <c r="B564" i="3"/>
  <c r="H564" i="3"/>
  <c r="B565" i="3"/>
  <c r="H565" i="3"/>
  <c r="B566" i="3"/>
  <c r="H566" i="3"/>
  <c r="B567" i="3"/>
  <c r="H567" i="3"/>
  <c r="B568" i="3"/>
  <c r="H568" i="3"/>
  <c r="B569" i="3"/>
  <c r="H569" i="3"/>
  <c r="B570" i="3"/>
  <c r="H570" i="3"/>
  <c r="B571" i="3"/>
  <c r="H571" i="3"/>
  <c r="B572" i="3"/>
  <c r="H572" i="3"/>
  <c r="B573" i="3"/>
  <c r="H573" i="3"/>
  <c r="B574" i="3"/>
  <c r="H574" i="3"/>
  <c r="B575" i="3"/>
  <c r="H575" i="3"/>
  <c r="B576" i="3"/>
  <c r="H576" i="3"/>
  <c r="B577" i="3"/>
  <c r="H577" i="3"/>
  <c r="B578" i="3"/>
  <c r="H578" i="3"/>
  <c r="B579" i="3"/>
  <c r="H579" i="3"/>
  <c r="B580" i="3"/>
  <c r="H580" i="3"/>
  <c r="B581" i="3"/>
  <c r="H581" i="3"/>
  <c r="B582" i="3"/>
  <c r="H582" i="3"/>
  <c r="B583" i="3"/>
  <c r="H583" i="3"/>
  <c r="B584" i="3"/>
  <c r="H584" i="3"/>
  <c r="B585" i="3"/>
  <c r="H585" i="3"/>
  <c r="B586" i="3"/>
  <c r="H586" i="3"/>
  <c r="B587" i="3"/>
  <c r="H587" i="3"/>
  <c r="B588" i="3"/>
  <c r="H588" i="3"/>
  <c r="B589" i="3"/>
  <c r="H589" i="3"/>
  <c r="B590" i="3"/>
  <c r="H590" i="3"/>
  <c r="B591" i="3"/>
  <c r="H591" i="3"/>
  <c r="B592" i="3"/>
  <c r="H592" i="3"/>
  <c r="B593" i="3"/>
  <c r="H593" i="3"/>
  <c r="B594" i="3"/>
  <c r="H594" i="3"/>
  <c r="B595" i="3"/>
  <c r="H595" i="3"/>
  <c r="B596" i="3"/>
  <c r="H596" i="3"/>
  <c r="B597" i="3"/>
  <c r="H597" i="3"/>
  <c r="B598" i="3"/>
  <c r="H598" i="3"/>
  <c r="B599" i="3"/>
  <c r="H599" i="3"/>
  <c r="B600" i="3"/>
  <c r="H600" i="3"/>
  <c r="B601" i="3"/>
  <c r="H601" i="3"/>
  <c r="B602" i="3"/>
  <c r="H602" i="3"/>
  <c r="B603" i="3"/>
  <c r="H603" i="3"/>
  <c r="B604" i="3"/>
  <c r="H604" i="3"/>
  <c r="B605" i="3"/>
  <c r="H605" i="3"/>
  <c r="B606" i="3"/>
  <c r="H606" i="3"/>
  <c r="B607" i="3"/>
  <c r="H607" i="3"/>
  <c r="B608" i="3"/>
  <c r="H608" i="3"/>
  <c r="B609" i="3"/>
  <c r="H609" i="3"/>
  <c r="B610" i="3"/>
  <c r="H610" i="3"/>
  <c r="B611" i="3"/>
  <c r="H611" i="3"/>
  <c r="B612" i="3"/>
  <c r="H612" i="3"/>
  <c r="B613" i="3"/>
  <c r="H613" i="3"/>
  <c r="B614" i="3"/>
  <c r="H614" i="3"/>
  <c r="B615" i="3"/>
  <c r="H615" i="3"/>
  <c r="B616" i="3"/>
  <c r="H616" i="3"/>
  <c r="B617" i="3"/>
  <c r="H617" i="3"/>
  <c r="B618" i="3"/>
  <c r="H618" i="3"/>
  <c r="B619" i="3"/>
  <c r="H619" i="3"/>
  <c r="B620" i="3"/>
  <c r="H620" i="3"/>
  <c r="B621" i="3"/>
  <c r="H621" i="3"/>
  <c r="B622" i="3"/>
  <c r="H622" i="3"/>
  <c r="B623" i="3"/>
  <c r="H623" i="3"/>
  <c r="B624" i="3"/>
  <c r="H624" i="3"/>
  <c r="B625" i="3"/>
  <c r="H625" i="3"/>
  <c r="B626" i="3"/>
  <c r="H626" i="3"/>
  <c r="B627" i="3"/>
  <c r="H627" i="3"/>
  <c r="B628" i="3"/>
  <c r="H628" i="3"/>
  <c r="B629" i="3"/>
  <c r="H629" i="3"/>
  <c r="B630" i="3"/>
  <c r="H630" i="3"/>
  <c r="B631" i="3"/>
  <c r="H631" i="3"/>
  <c r="B632" i="3"/>
  <c r="H632" i="3"/>
  <c r="B633" i="3"/>
  <c r="H633" i="3"/>
  <c r="B634" i="3"/>
  <c r="H634" i="3"/>
  <c r="B635" i="3"/>
  <c r="H635" i="3"/>
  <c r="B636" i="3"/>
  <c r="H636" i="3"/>
  <c r="B637" i="3"/>
  <c r="H637" i="3"/>
  <c r="B638" i="3"/>
  <c r="H638" i="3"/>
  <c r="B639" i="3"/>
  <c r="H639" i="3"/>
  <c r="B640" i="3"/>
  <c r="H640" i="3"/>
  <c r="B641" i="3"/>
  <c r="H641" i="3"/>
  <c r="B642" i="3"/>
  <c r="H642" i="3"/>
  <c r="B643" i="3"/>
  <c r="H643" i="3"/>
  <c r="B644" i="3"/>
  <c r="H644" i="3"/>
  <c r="B645" i="3"/>
  <c r="H645" i="3"/>
  <c r="B646" i="3"/>
  <c r="H646" i="3"/>
  <c r="B647" i="3"/>
  <c r="H647" i="3"/>
  <c r="B648" i="3"/>
  <c r="H648" i="3"/>
  <c r="B649" i="3"/>
  <c r="H649" i="3"/>
  <c r="B650" i="3"/>
  <c r="H650" i="3"/>
  <c r="B651" i="3"/>
  <c r="H651" i="3"/>
  <c r="B652" i="3"/>
  <c r="H652" i="3"/>
  <c r="B653" i="3"/>
  <c r="H653" i="3"/>
  <c r="B654" i="3"/>
  <c r="H654" i="3"/>
  <c r="B655" i="3"/>
  <c r="H655" i="3"/>
  <c r="B656" i="3"/>
  <c r="H656" i="3"/>
  <c r="B657" i="3"/>
  <c r="H657" i="3"/>
  <c r="B658" i="3"/>
  <c r="H658" i="3"/>
  <c r="B659" i="3"/>
  <c r="H659" i="3"/>
  <c r="B660" i="3"/>
  <c r="H660" i="3"/>
  <c r="B661" i="3"/>
  <c r="H661" i="3"/>
  <c r="B662" i="3"/>
  <c r="H662" i="3"/>
  <c r="B663" i="3"/>
  <c r="H663" i="3"/>
  <c r="B664" i="3"/>
  <c r="H664" i="3"/>
  <c r="B665" i="3"/>
  <c r="H665" i="3"/>
  <c r="B666" i="3"/>
  <c r="H666" i="3"/>
  <c r="B667" i="3"/>
  <c r="H667" i="3"/>
  <c r="B668" i="3"/>
  <c r="H668" i="3"/>
  <c r="B669" i="3"/>
  <c r="H669" i="3"/>
  <c r="B670" i="3"/>
  <c r="H670" i="3"/>
  <c r="B671" i="3"/>
  <c r="H671" i="3"/>
  <c r="B672" i="3"/>
  <c r="H672" i="3"/>
  <c r="B673" i="3"/>
  <c r="H673" i="3"/>
  <c r="B674" i="3"/>
  <c r="H674" i="3"/>
  <c r="B675" i="3"/>
  <c r="H675" i="3"/>
  <c r="B676" i="3"/>
  <c r="H676" i="3"/>
  <c r="B677" i="3"/>
  <c r="H677" i="3"/>
  <c r="B678" i="3"/>
  <c r="H678" i="3"/>
  <c r="B679" i="3"/>
  <c r="H679" i="3"/>
  <c r="B680" i="3"/>
  <c r="H680" i="3"/>
  <c r="B681" i="3"/>
  <c r="H681" i="3"/>
  <c r="B682" i="3"/>
  <c r="H682" i="3"/>
  <c r="B683" i="3"/>
  <c r="H683" i="3"/>
  <c r="B684" i="3"/>
  <c r="H684" i="3"/>
  <c r="B685" i="3"/>
  <c r="H685" i="3"/>
  <c r="B686" i="3"/>
  <c r="H686" i="3"/>
  <c r="B687" i="3"/>
  <c r="H687" i="3"/>
  <c r="B688" i="3"/>
  <c r="H688" i="3"/>
  <c r="B689" i="3"/>
  <c r="H689" i="3"/>
  <c r="B690" i="3"/>
  <c r="H690" i="3"/>
  <c r="B691" i="3"/>
  <c r="H691" i="3"/>
  <c r="B692" i="3"/>
  <c r="H692" i="3"/>
  <c r="B693" i="3"/>
  <c r="H693" i="3"/>
  <c r="B694" i="3"/>
  <c r="H694" i="3"/>
  <c r="B695" i="3"/>
  <c r="H695" i="3"/>
  <c r="B696" i="3"/>
  <c r="H696" i="3"/>
  <c r="B697" i="3"/>
  <c r="H697" i="3"/>
  <c r="B698" i="3"/>
  <c r="H698" i="3"/>
  <c r="B699" i="3"/>
  <c r="H699" i="3"/>
  <c r="B700" i="3"/>
  <c r="H700" i="3"/>
  <c r="B701" i="3"/>
  <c r="H701" i="3"/>
  <c r="B702" i="3"/>
  <c r="H702" i="3"/>
  <c r="B703" i="3"/>
  <c r="H703" i="3"/>
  <c r="B704" i="3"/>
  <c r="H704" i="3"/>
  <c r="B705" i="3"/>
  <c r="H705" i="3"/>
  <c r="B706" i="3"/>
  <c r="H706" i="3"/>
  <c r="B707" i="3"/>
  <c r="H707" i="3"/>
  <c r="B708" i="3"/>
  <c r="H708" i="3"/>
  <c r="B709" i="3"/>
  <c r="H709" i="3"/>
  <c r="B710" i="3"/>
  <c r="H710" i="3"/>
  <c r="B711" i="3"/>
  <c r="H711" i="3"/>
  <c r="B712" i="3"/>
  <c r="H712" i="3"/>
  <c r="B713" i="3"/>
  <c r="H713" i="3"/>
  <c r="B714" i="3"/>
  <c r="H714" i="3"/>
  <c r="B715" i="3"/>
  <c r="H715" i="3"/>
  <c r="B716" i="3"/>
  <c r="H716" i="3"/>
  <c r="B717" i="3"/>
  <c r="H717" i="3"/>
  <c r="B718" i="3"/>
  <c r="H718" i="3"/>
  <c r="B719" i="3"/>
  <c r="H719" i="3"/>
  <c r="B720" i="3"/>
  <c r="H720" i="3"/>
  <c r="B721" i="3"/>
  <c r="H721" i="3"/>
  <c r="B722" i="3"/>
  <c r="H722" i="3"/>
  <c r="B723" i="3"/>
  <c r="H723" i="3"/>
  <c r="B724" i="3"/>
  <c r="H724" i="3"/>
  <c r="B725" i="3"/>
  <c r="H725" i="3"/>
  <c r="B726" i="3"/>
  <c r="H726" i="3"/>
  <c r="B727" i="3"/>
  <c r="H727" i="3"/>
  <c r="B728" i="3"/>
  <c r="H728" i="3"/>
  <c r="B729" i="3"/>
  <c r="H729" i="3"/>
  <c r="B730" i="3"/>
  <c r="H730" i="3"/>
  <c r="B731" i="3"/>
  <c r="H731" i="3"/>
  <c r="B732" i="3"/>
  <c r="H732" i="3"/>
  <c r="B733" i="3"/>
  <c r="H733" i="3"/>
  <c r="B734" i="3"/>
  <c r="H734" i="3"/>
  <c r="B735" i="3"/>
  <c r="H735" i="3"/>
  <c r="B736" i="3"/>
  <c r="H736" i="3"/>
  <c r="B737" i="3"/>
  <c r="H737" i="3"/>
  <c r="B738" i="3"/>
  <c r="H738" i="3"/>
  <c r="B739" i="3"/>
  <c r="H739" i="3"/>
  <c r="B740" i="3"/>
  <c r="H740" i="3"/>
  <c r="B741" i="3"/>
  <c r="H741" i="3"/>
  <c r="B742" i="3"/>
  <c r="H742" i="3"/>
  <c r="B743" i="3"/>
  <c r="H743" i="3"/>
  <c r="B744" i="3"/>
  <c r="H744" i="3"/>
  <c r="B745" i="3"/>
  <c r="H745" i="3"/>
  <c r="B746" i="3"/>
  <c r="H746" i="3"/>
  <c r="B747" i="3"/>
  <c r="H747" i="3"/>
  <c r="B748" i="3"/>
  <c r="H748" i="3"/>
  <c r="B749" i="3"/>
  <c r="H749" i="3"/>
  <c r="B750" i="3"/>
  <c r="H750" i="3"/>
  <c r="B751" i="3"/>
  <c r="H751" i="3"/>
  <c r="B752" i="3"/>
  <c r="H752" i="3"/>
  <c r="B753" i="3"/>
  <c r="H753" i="3"/>
  <c r="B754" i="3"/>
  <c r="H754" i="3"/>
  <c r="B755" i="3"/>
  <c r="H755" i="3"/>
  <c r="B756" i="3"/>
  <c r="H756" i="3"/>
  <c r="B757" i="3"/>
  <c r="H757" i="3"/>
  <c r="B758" i="3"/>
  <c r="H758" i="3"/>
  <c r="B759" i="3"/>
  <c r="H759" i="3"/>
  <c r="B760" i="3"/>
  <c r="H760" i="3"/>
  <c r="B761" i="3"/>
  <c r="H761" i="3"/>
  <c r="B762" i="3"/>
  <c r="H762" i="3"/>
  <c r="B763" i="3"/>
  <c r="H763" i="3"/>
  <c r="B764" i="3"/>
  <c r="H764" i="3"/>
  <c r="B765" i="3"/>
  <c r="H765" i="3"/>
  <c r="B766" i="3"/>
  <c r="H766" i="3"/>
  <c r="B767" i="3"/>
  <c r="H767" i="3"/>
  <c r="B768" i="3"/>
  <c r="H768" i="3"/>
  <c r="B769" i="3"/>
  <c r="H769" i="3"/>
  <c r="B770" i="3"/>
  <c r="H770" i="3"/>
  <c r="B771" i="3"/>
  <c r="H771" i="3"/>
  <c r="B772" i="3"/>
  <c r="H772" i="3"/>
  <c r="B773" i="3"/>
  <c r="H773" i="3"/>
  <c r="B774" i="3"/>
  <c r="H774" i="3"/>
  <c r="B775" i="3"/>
  <c r="H775" i="3"/>
  <c r="B776" i="3"/>
  <c r="H776" i="3"/>
  <c r="B777" i="3"/>
  <c r="H777" i="3"/>
  <c r="B778" i="3"/>
  <c r="H778" i="3"/>
  <c r="B779" i="3"/>
  <c r="H779" i="3"/>
  <c r="B780" i="3"/>
  <c r="H780" i="3"/>
  <c r="B781" i="3"/>
  <c r="H781" i="3"/>
  <c r="B782" i="3"/>
  <c r="H782" i="3"/>
  <c r="B783" i="3"/>
  <c r="H783" i="3"/>
  <c r="B784" i="3"/>
  <c r="H784" i="3"/>
  <c r="B785" i="3"/>
  <c r="H785" i="3"/>
  <c r="B786" i="3"/>
  <c r="H786" i="3"/>
  <c r="B787" i="3"/>
  <c r="H787" i="3"/>
  <c r="B788" i="3"/>
  <c r="H788" i="3"/>
  <c r="B789" i="3"/>
  <c r="H789" i="3"/>
  <c r="B790" i="3"/>
  <c r="H790" i="3"/>
  <c r="B791" i="3"/>
  <c r="H791" i="3"/>
  <c r="B792" i="3"/>
  <c r="H792" i="3"/>
  <c r="B793" i="3"/>
  <c r="H793" i="3"/>
  <c r="B794" i="3"/>
  <c r="H794" i="3"/>
  <c r="B795" i="3"/>
  <c r="H795" i="3"/>
  <c r="B796" i="3"/>
  <c r="H796" i="3"/>
  <c r="B797" i="3"/>
  <c r="H797" i="3"/>
  <c r="B798" i="3"/>
  <c r="H798" i="3"/>
  <c r="B799" i="3"/>
  <c r="H799" i="3"/>
  <c r="B800" i="3"/>
  <c r="H800" i="3"/>
  <c r="B801" i="3"/>
  <c r="H801" i="3"/>
  <c r="B802" i="3"/>
  <c r="H802" i="3"/>
  <c r="B803" i="3"/>
  <c r="H803" i="3"/>
  <c r="B804" i="3"/>
  <c r="H804" i="3"/>
  <c r="B805" i="3"/>
  <c r="H805" i="3"/>
  <c r="B806" i="3"/>
  <c r="H806" i="3"/>
  <c r="B807" i="3"/>
  <c r="H807" i="3"/>
  <c r="B808" i="3"/>
  <c r="H808" i="3"/>
  <c r="B809" i="3"/>
  <c r="H809" i="3"/>
  <c r="B810" i="3"/>
  <c r="H810" i="3"/>
  <c r="B811" i="3"/>
  <c r="H811" i="3"/>
  <c r="B812" i="3"/>
  <c r="H812" i="3"/>
  <c r="B813" i="3"/>
  <c r="H813" i="3"/>
  <c r="B814" i="3"/>
  <c r="H814" i="3"/>
  <c r="B815" i="3"/>
  <c r="H815" i="3"/>
  <c r="B816" i="3"/>
  <c r="H816" i="3"/>
  <c r="B817" i="3"/>
  <c r="H817" i="3"/>
  <c r="B818" i="3"/>
  <c r="H818" i="3"/>
  <c r="B819" i="3"/>
  <c r="H819" i="3"/>
  <c r="B820" i="3"/>
  <c r="H820" i="3"/>
  <c r="B821" i="3"/>
  <c r="H821" i="3"/>
  <c r="B822" i="3"/>
  <c r="H822" i="3"/>
  <c r="B823" i="3"/>
  <c r="H823" i="3"/>
  <c r="B824" i="3"/>
  <c r="H824" i="3"/>
  <c r="B825" i="3"/>
  <c r="H825" i="3"/>
  <c r="B826" i="3"/>
  <c r="H826" i="3"/>
  <c r="B827" i="3"/>
  <c r="H827" i="3"/>
  <c r="B828" i="3"/>
  <c r="H828" i="3"/>
  <c r="B829" i="3"/>
  <c r="H829" i="3"/>
  <c r="B830" i="3"/>
  <c r="H830" i="3"/>
  <c r="B831" i="3"/>
  <c r="H831" i="3"/>
  <c r="B832" i="3"/>
  <c r="H832" i="3"/>
  <c r="B833" i="3"/>
  <c r="H833" i="3"/>
  <c r="B834" i="3"/>
  <c r="H834" i="3"/>
  <c r="B835" i="3"/>
  <c r="H835" i="3"/>
  <c r="B836" i="3"/>
  <c r="H836" i="3"/>
  <c r="B837" i="3"/>
  <c r="H837" i="3"/>
  <c r="B838" i="3"/>
  <c r="H838" i="3"/>
  <c r="B839" i="3"/>
  <c r="H839" i="3"/>
  <c r="B840" i="3"/>
  <c r="H840" i="3"/>
  <c r="B841" i="3"/>
  <c r="H841" i="3"/>
  <c r="B842" i="3"/>
  <c r="H842" i="3"/>
  <c r="B843" i="3"/>
  <c r="H843" i="3"/>
  <c r="B844" i="3"/>
  <c r="H844" i="3"/>
  <c r="B845" i="3"/>
  <c r="H845" i="3"/>
  <c r="B846" i="3"/>
  <c r="H846" i="3"/>
  <c r="B847" i="3"/>
  <c r="H847" i="3"/>
  <c r="B848" i="3"/>
  <c r="H848" i="3"/>
  <c r="B849" i="3"/>
  <c r="H849" i="3"/>
  <c r="B850" i="3"/>
  <c r="H850" i="3"/>
  <c r="B851" i="3"/>
  <c r="H851" i="3"/>
  <c r="B852" i="3"/>
  <c r="H852" i="3"/>
  <c r="B853" i="3"/>
  <c r="H853" i="3"/>
  <c r="B854" i="3"/>
  <c r="H854" i="3"/>
  <c r="B855" i="3"/>
  <c r="H855" i="3"/>
  <c r="B856" i="3"/>
  <c r="H856" i="3"/>
  <c r="B857" i="3"/>
  <c r="H857" i="3"/>
  <c r="B858" i="3"/>
  <c r="H858" i="3"/>
  <c r="B859" i="3"/>
  <c r="H859" i="3"/>
  <c r="B860" i="3"/>
  <c r="H860" i="3"/>
  <c r="B861" i="3"/>
  <c r="H861" i="3"/>
  <c r="B862" i="3"/>
  <c r="H862" i="3"/>
  <c r="B863" i="3"/>
  <c r="H863" i="3"/>
  <c r="B864" i="3"/>
  <c r="H864" i="3"/>
  <c r="B865" i="3"/>
  <c r="H865" i="3"/>
  <c r="B866" i="3"/>
  <c r="H866" i="3"/>
  <c r="B867" i="3"/>
  <c r="H867" i="3"/>
  <c r="B868" i="3"/>
  <c r="H868" i="3"/>
  <c r="B869" i="3"/>
  <c r="H869" i="3"/>
  <c r="B870" i="3"/>
  <c r="H870" i="3"/>
  <c r="B871" i="3"/>
  <c r="H871" i="3"/>
  <c r="B872" i="3"/>
  <c r="H872" i="3"/>
  <c r="B873" i="3"/>
  <c r="H873" i="3"/>
  <c r="B874" i="3"/>
  <c r="H874" i="3"/>
  <c r="B875" i="3"/>
  <c r="H875" i="3"/>
  <c r="B876" i="3"/>
  <c r="H876" i="3"/>
  <c r="B877" i="3"/>
  <c r="H877" i="3"/>
  <c r="B878" i="3"/>
  <c r="H878" i="3"/>
  <c r="B879" i="3"/>
  <c r="H879" i="3"/>
  <c r="B880" i="3"/>
  <c r="H880" i="3"/>
  <c r="B881" i="3"/>
  <c r="H881" i="3"/>
  <c r="B882" i="3"/>
  <c r="H882" i="3"/>
  <c r="B883" i="3"/>
  <c r="H883" i="3"/>
  <c r="B884" i="3"/>
  <c r="H884" i="3"/>
  <c r="B885" i="3"/>
  <c r="H885" i="3"/>
  <c r="B886" i="3"/>
  <c r="H886" i="3"/>
  <c r="B887" i="3"/>
  <c r="H887" i="3"/>
  <c r="B888" i="3"/>
  <c r="H888" i="3"/>
  <c r="B889" i="3"/>
  <c r="H889" i="3"/>
  <c r="B890" i="3"/>
  <c r="H890" i="3"/>
  <c r="B891" i="3"/>
  <c r="H891" i="3"/>
  <c r="B892" i="3"/>
  <c r="H892" i="3"/>
  <c r="B893" i="3"/>
  <c r="H893" i="3"/>
  <c r="B894" i="3"/>
  <c r="H894" i="3"/>
  <c r="B895" i="3"/>
  <c r="H895" i="3"/>
  <c r="B896" i="3"/>
  <c r="H896" i="3"/>
  <c r="B897" i="3"/>
  <c r="H897" i="3"/>
  <c r="B898" i="3"/>
  <c r="H898" i="3"/>
  <c r="B899" i="3"/>
  <c r="H899" i="3"/>
  <c r="B900" i="3"/>
  <c r="H900" i="3"/>
  <c r="B901" i="3"/>
  <c r="H901" i="3"/>
  <c r="B902" i="3"/>
  <c r="H902" i="3"/>
  <c r="B903" i="3"/>
  <c r="H903" i="3"/>
  <c r="B904" i="3"/>
  <c r="H904" i="3"/>
  <c r="B905" i="3"/>
  <c r="H905" i="3"/>
  <c r="B906" i="3"/>
  <c r="H906" i="3"/>
  <c r="B907" i="3"/>
  <c r="H907" i="3"/>
  <c r="B908" i="3"/>
  <c r="H908" i="3"/>
  <c r="B909" i="3"/>
  <c r="H909" i="3"/>
  <c r="B910" i="3"/>
  <c r="H910" i="3"/>
  <c r="B911" i="3"/>
  <c r="H911" i="3"/>
  <c r="B912" i="3"/>
  <c r="H912" i="3"/>
  <c r="B913" i="3"/>
  <c r="H913" i="3"/>
  <c r="B914" i="3"/>
  <c r="H914" i="3"/>
  <c r="B915" i="3"/>
  <c r="H915" i="3"/>
  <c r="B916" i="3"/>
  <c r="H916" i="3"/>
  <c r="B917" i="3"/>
  <c r="H917" i="3"/>
  <c r="B918" i="3"/>
  <c r="H918" i="3"/>
  <c r="B919" i="3"/>
  <c r="H919" i="3"/>
  <c r="B920" i="3"/>
  <c r="H920" i="3"/>
  <c r="B921" i="3"/>
  <c r="H921" i="3"/>
  <c r="B922" i="3"/>
  <c r="H922" i="3"/>
  <c r="B923" i="3"/>
  <c r="H923" i="3"/>
  <c r="B924" i="3"/>
  <c r="H924" i="3"/>
  <c r="B925" i="3"/>
  <c r="H925" i="3"/>
  <c r="B926" i="3"/>
  <c r="H926" i="3"/>
  <c r="B927" i="3"/>
  <c r="H927" i="3"/>
  <c r="B928" i="3"/>
  <c r="H928" i="3"/>
  <c r="B929" i="3"/>
  <c r="H929" i="3"/>
  <c r="B930" i="3"/>
  <c r="H930" i="3"/>
  <c r="B931" i="3"/>
  <c r="H931" i="3"/>
  <c r="B932" i="3"/>
  <c r="H932" i="3"/>
  <c r="B933" i="3"/>
  <c r="H933" i="3"/>
  <c r="B934" i="3"/>
  <c r="H934" i="3"/>
  <c r="B935" i="3"/>
  <c r="H935" i="3"/>
  <c r="B936" i="3"/>
  <c r="H936" i="3"/>
  <c r="B937" i="3"/>
  <c r="H937" i="3"/>
  <c r="B938" i="3"/>
  <c r="H938" i="3"/>
  <c r="B939" i="3"/>
  <c r="H939" i="3"/>
  <c r="B940" i="3"/>
  <c r="H940" i="3"/>
  <c r="B941" i="3"/>
  <c r="H941" i="3"/>
  <c r="B942" i="3"/>
  <c r="H942" i="3"/>
  <c r="B943" i="3"/>
  <c r="H943" i="3"/>
  <c r="B944" i="3"/>
  <c r="H944" i="3"/>
  <c r="B945" i="3"/>
  <c r="H945" i="3"/>
  <c r="B946" i="3"/>
  <c r="H946" i="3"/>
  <c r="B947" i="3"/>
  <c r="H947" i="3"/>
  <c r="B948" i="3"/>
  <c r="H948" i="3"/>
  <c r="B949" i="3"/>
  <c r="H949" i="3"/>
  <c r="B950" i="3"/>
  <c r="H950" i="3"/>
  <c r="B951" i="3"/>
  <c r="H951" i="3"/>
  <c r="B952" i="3"/>
  <c r="H952" i="3"/>
  <c r="B953" i="3"/>
  <c r="H953" i="3"/>
  <c r="B954" i="3"/>
  <c r="H954" i="3"/>
  <c r="B955" i="3"/>
  <c r="H955" i="3"/>
  <c r="B956" i="3"/>
  <c r="H956" i="3"/>
  <c r="B957" i="3"/>
  <c r="H957" i="3"/>
  <c r="B958" i="3"/>
  <c r="H958" i="3"/>
  <c r="B959" i="3"/>
  <c r="H959" i="3"/>
  <c r="B960" i="3"/>
  <c r="H960" i="3"/>
  <c r="B961" i="3"/>
  <c r="H961" i="3"/>
  <c r="B962" i="3"/>
  <c r="H962" i="3"/>
  <c r="B963" i="3"/>
  <c r="H963" i="3"/>
  <c r="B964" i="3"/>
  <c r="H964" i="3"/>
  <c r="B965" i="3"/>
  <c r="H965" i="3"/>
  <c r="B966" i="3"/>
  <c r="H966" i="3"/>
  <c r="B967" i="3"/>
  <c r="H967" i="3"/>
  <c r="B968" i="3"/>
  <c r="H968" i="3"/>
  <c r="B969" i="3"/>
  <c r="H969" i="3"/>
  <c r="B970" i="3"/>
  <c r="H970" i="3"/>
  <c r="B971" i="3"/>
  <c r="H971" i="3"/>
  <c r="B972" i="3"/>
  <c r="H972" i="3"/>
  <c r="B973" i="3"/>
  <c r="H973" i="3"/>
  <c r="B974" i="3"/>
  <c r="H974" i="3"/>
  <c r="B975" i="3"/>
  <c r="H975" i="3"/>
  <c r="B976" i="3"/>
  <c r="H976" i="3"/>
  <c r="B977" i="3"/>
  <c r="H977" i="3"/>
  <c r="B978" i="3"/>
  <c r="H978" i="3"/>
  <c r="B979" i="3"/>
  <c r="H979" i="3"/>
  <c r="B980" i="3"/>
  <c r="H980" i="3"/>
  <c r="B981" i="3"/>
  <c r="H981" i="3"/>
  <c r="B982" i="3"/>
  <c r="H982" i="3"/>
  <c r="B983" i="3"/>
  <c r="H983" i="3"/>
  <c r="B984" i="3"/>
  <c r="H984" i="3"/>
  <c r="B985" i="3"/>
  <c r="H985" i="3"/>
  <c r="B986" i="3"/>
  <c r="H986" i="3"/>
  <c r="B987" i="3"/>
  <c r="H987" i="3"/>
  <c r="B988" i="3"/>
  <c r="H988" i="3"/>
  <c r="B989" i="3"/>
  <c r="H989" i="3"/>
  <c r="B990" i="3"/>
  <c r="H990" i="3"/>
  <c r="B991" i="3"/>
  <c r="H991" i="3"/>
  <c r="B992" i="3"/>
  <c r="H992" i="3"/>
  <c r="B993" i="3"/>
  <c r="H993" i="3"/>
  <c r="B994" i="3"/>
  <c r="H994" i="3"/>
  <c r="B995" i="3"/>
  <c r="H995" i="3"/>
  <c r="B996" i="3"/>
  <c r="H996" i="3"/>
  <c r="B997" i="3"/>
  <c r="H997" i="3"/>
  <c r="B998" i="3"/>
  <c r="H998" i="3"/>
  <c r="B999" i="3"/>
  <c r="H999" i="3"/>
  <c r="B1000" i="3"/>
  <c r="H1000" i="3"/>
  <c r="B1001" i="3"/>
  <c r="H1001" i="3"/>
  <c r="B1002" i="3"/>
  <c r="H1002" i="3"/>
  <c r="B1003" i="3"/>
  <c r="H1003" i="3"/>
  <c r="B1004" i="3"/>
  <c r="H1004" i="3"/>
  <c r="B1005" i="3"/>
  <c r="H1005" i="3"/>
  <c r="B1006" i="3"/>
  <c r="H1006" i="3"/>
  <c r="B1007" i="3"/>
  <c r="H1007" i="3"/>
  <c r="B1008" i="3"/>
  <c r="H1008" i="3"/>
  <c r="B1009" i="3"/>
  <c r="H1009" i="3"/>
  <c r="B1010" i="3"/>
  <c r="H1010" i="3"/>
  <c r="B1011" i="3"/>
  <c r="H1011" i="3"/>
  <c r="B1012" i="3"/>
  <c r="H1012" i="3"/>
  <c r="B1013" i="3"/>
  <c r="H1013" i="3"/>
  <c r="B1014" i="3"/>
  <c r="H1014" i="3"/>
  <c r="B1015" i="3"/>
  <c r="H1015" i="3"/>
  <c r="B1016" i="3"/>
  <c r="H1016" i="3"/>
  <c r="B1017" i="3"/>
  <c r="H1017" i="3"/>
  <c r="B1018" i="3"/>
  <c r="H1018" i="3"/>
  <c r="A4" i="59"/>
  <c r="A16" i="59"/>
  <c r="A28" i="59"/>
  <c r="A41" i="59"/>
  <c r="A53" i="59"/>
  <c r="D2" i="2"/>
  <c r="AC1" i="72" s="1"/>
  <c r="AC2" i="72" s="1"/>
  <c r="AC3" i="72" s="1"/>
  <c r="AC4" i="72" s="1"/>
  <c r="AC5" i="72" s="1"/>
  <c r="AC6" i="72" s="1"/>
  <c r="AC7" i="72" s="1"/>
  <c r="AC8" i="72" s="1"/>
  <c r="AC9" i="72" s="1"/>
  <c r="AC10" i="72" s="1"/>
  <c r="AC11" i="72" s="1"/>
  <c r="AC12" i="72" s="1"/>
  <c r="AC13" i="72" s="1"/>
  <c r="AC14" i="72" s="1"/>
  <c r="AC15" i="72" s="1"/>
  <c r="AC16" i="72" s="1"/>
  <c r="AC17" i="72" s="1"/>
  <c r="AC20" i="72" s="1"/>
  <c r="U1" i="72" s="1"/>
  <c r="A3" i="2"/>
  <c r="A15" i="2"/>
  <c r="A27" i="2"/>
  <c r="A39" i="2"/>
  <c r="A51" i="2"/>
  <c r="A65" i="2"/>
  <c r="A66" i="2"/>
  <c r="A67" i="2"/>
  <c r="A68" i="2"/>
  <c r="AV70" i="2"/>
  <c r="AV71" i="2" s="1"/>
  <c r="B14" i="1"/>
  <c r="H5" i="84" l="1"/>
  <c r="H18" i="84"/>
  <c r="H14" i="84"/>
  <c r="H13" i="84"/>
  <c r="H15" i="84"/>
  <c r="H11" i="84"/>
  <c r="H17" i="84"/>
  <c r="H9" i="84"/>
  <c r="H6" i="84"/>
  <c r="H8" i="84"/>
  <c r="H7" i="84"/>
  <c r="H12" i="84"/>
  <c r="H2" i="84"/>
  <c r="H20" i="84"/>
  <c r="H10" i="84"/>
  <c r="H16" i="84"/>
  <c r="H4" i="84"/>
  <c r="H19" i="84"/>
  <c r="A60" i="72"/>
  <c r="C64" i="72"/>
  <c r="A56" i="72"/>
  <c r="C48" i="58"/>
  <c r="C52" i="58" s="1"/>
  <c r="D55" i="77"/>
  <c r="D49" i="77"/>
  <c r="D45" i="77"/>
  <c r="D39" i="77"/>
  <c r="D33" i="77"/>
  <c r="D29" i="77"/>
  <c r="D27" i="77"/>
  <c r="D23" i="77"/>
  <c r="D21" i="77"/>
  <c r="D17" i="77"/>
  <c r="D15" i="77"/>
  <c r="D13" i="77"/>
  <c r="D9" i="77"/>
  <c r="D5" i="77"/>
  <c r="D52" i="77"/>
  <c r="D48" i="77"/>
  <c r="D42" i="77"/>
  <c r="D36" i="77"/>
  <c r="D32" i="77"/>
  <c r="D28" i="77"/>
  <c r="D26" i="77"/>
  <c r="D22" i="77"/>
  <c r="D18" i="77"/>
  <c r="D16" i="77"/>
  <c r="D14" i="77"/>
  <c r="D10" i="77"/>
  <c r="D6" i="77"/>
  <c r="D4" i="77"/>
  <c r="D196" i="76"/>
  <c r="D194" i="76"/>
  <c r="D192" i="76"/>
  <c r="D190" i="76"/>
  <c r="D188" i="76"/>
  <c r="D186" i="76"/>
  <c r="D182" i="76"/>
  <c r="D180" i="76"/>
  <c r="D176" i="76"/>
  <c r="D174" i="76"/>
  <c r="D170" i="76"/>
  <c r="D168" i="76"/>
  <c r="D166" i="76"/>
  <c r="D164" i="76"/>
  <c r="D162" i="76"/>
  <c r="D160" i="76"/>
  <c r="D156" i="76"/>
  <c r="D154" i="76"/>
  <c r="D152" i="76"/>
  <c r="D148" i="76"/>
  <c r="D146" i="76"/>
  <c r="D142" i="76"/>
  <c r="D140" i="76"/>
  <c r="D138" i="76"/>
  <c r="D134" i="76"/>
  <c r="D132" i="76"/>
  <c r="D130" i="76"/>
  <c r="D126" i="76"/>
  <c r="D124" i="76"/>
  <c r="D119" i="76"/>
  <c r="D117" i="76"/>
  <c r="D115" i="76"/>
  <c r="D113" i="76"/>
  <c r="D97" i="76"/>
  <c r="D95" i="76"/>
  <c r="D93" i="76"/>
  <c r="D91" i="76"/>
  <c r="D89" i="76"/>
  <c r="D87" i="76"/>
  <c r="D85" i="76"/>
  <c r="D83" i="76"/>
  <c r="D79" i="76"/>
  <c r="D77" i="76"/>
  <c r="D75" i="76"/>
  <c r="D73" i="76"/>
  <c r="D71" i="76"/>
  <c r="D69" i="76"/>
  <c r="D65" i="76"/>
  <c r="D63" i="76"/>
  <c r="D61" i="76"/>
  <c r="D57" i="76"/>
  <c r="D55" i="76"/>
  <c r="D53" i="76"/>
  <c r="D49" i="76"/>
  <c r="D47" i="76"/>
  <c r="D43" i="76"/>
  <c r="D41" i="76"/>
  <c r="D39" i="76"/>
  <c r="D37" i="76"/>
  <c r="D33" i="76"/>
  <c r="D31" i="76"/>
  <c r="D29" i="76"/>
  <c r="D27" i="76"/>
  <c r="D25" i="76"/>
  <c r="D17" i="76"/>
  <c r="D15" i="76"/>
  <c r="D13" i="76"/>
  <c r="D11" i="76"/>
  <c r="D7" i="76"/>
  <c r="D5" i="76"/>
  <c r="D195" i="76"/>
  <c r="D193" i="76"/>
  <c r="D191" i="76"/>
  <c r="D189" i="76"/>
  <c r="D187" i="76"/>
  <c r="D185" i="76"/>
  <c r="D181" i="76"/>
  <c r="D179" i="76"/>
  <c r="D175" i="76"/>
  <c r="D171" i="76"/>
  <c r="D169" i="76"/>
  <c r="D167" i="76"/>
  <c r="D165" i="76"/>
  <c r="D163" i="76"/>
  <c r="D161" i="76"/>
  <c r="D159" i="76"/>
  <c r="D153" i="76"/>
  <c r="D147" i="76"/>
  <c r="D141" i="76"/>
  <c r="D137" i="76"/>
  <c r="D131" i="76"/>
  <c r="D125" i="76"/>
  <c r="D118" i="76"/>
  <c r="D114" i="76"/>
  <c r="D96" i="76"/>
  <c r="D92" i="76"/>
  <c r="D88" i="76"/>
  <c r="D84" i="76"/>
  <c r="D78" i="76"/>
  <c r="D74" i="76"/>
  <c r="D70" i="76"/>
  <c r="D64" i="76"/>
  <c r="D58" i="76"/>
  <c r="D54" i="76"/>
  <c r="D48" i="76"/>
  <c r="D42" i="76"/>
  <c r="D38" i="76"/>
  <c r="D32" i="76"/>
  <c r="D28" i="76"/>
  <c r="D21" i="76"/>
  <c r="D14" i="76"/>
  <c r="D10" i="76"/>
  <c r="D155" i="76"/>
  <c r="D149" i="76"/>
  <c r="D145" i="76"/>
  <c r="D139" i="76"/>
  <c r="D133" i="76"/>
  <c r="D127" i="76"/>
  <c r="D123" i="76"/>
  <c r="D116" i="76"/>
  <c r="D112" i="76"/>
  <c r="D94" i="76"/>
  <c r="D90" i="76"/>
  <c r="D86" i="76"/>
  <c r="D80" i="76"/>
  <c r="D76" i="76"/>
  <c r="D72" i="76"/>
  <c r="D66" i="76"/>
  <c r="D62" i="76"/>
  <c r="D56" i="76"/>
  <c r="D52" i="76"/>
  <c r="D44" i="76"/>
  <c r="D40" i="76"/>
  <c r="D34" i="76"/>
  <c r="D30" i="76"/>
  <c r="D26" i="76"/>
  <c r="D16" i="76"/>
  <c r="D12" i="76"/>
  <c r="D6" i="76"/>
  <c r="D187" i="75"/>
  <c r="D185" i="75"/>
  <c r="D183" i="75"/>
  <c r="D181" i="75"/>
  <c r="D179" i="75"/>
  <c r="D177" i="75"/>
  <c r="D175" i="75"/>
  <c r="D173" i="75"/>
  <c r="D171" i="75"/>
  <c r="D167" i="75"/>
  <c r="D165" i="75"/>
  <c r="D163" i="75"/>
  <c r="D161" i="75"/>
  <c r="D157" i="75"/>
  <c r="D155" i="75"/>
  <c r="D153" i="75"/>
  <c r="D149" i="75"/>
  <c r="D147" i="75"/>
  <c r="D145" i="75"/>
  <c r="D143" i="75"/>
  <c r="D141" i="75"/>
  <c r="D139" i="75"/>
  <c r="D135" i="75"/>
  <c r="D133" i="75"/>
  <c r="D129" i="75"/>
  <c r="D127" i="75"/>
  <c r="D125" i="75"/>
  <c r="D123" i="75"/>
  <c r="D119" i="75"/>
  <c r="D117" i="75"/>
  <c r="D115" i="75"/>
  <c r="D110" i="75"/>
  <c r="D108" i="75"/>
  <c r="D106" i="75"/>
  <c r="D104" i="75"/>
  <c r="D88" i="75"/>
  <c r="D86" i="75"/>
  <c r="D84" i="75"/>
  <c r="D82" i="75"/>
  <c r="D80" i="75"/>
  <c r="D78" i="75"/>
  <c r="D76" i="75"/>
  <c r="D72" i="75"/>
  <c r="D70" i="75"/>
  <c r="D68" i="75"/>
  <c r="D66" i="75"/>
  <c r="D62" i="75"/>
  <c r="D60" i="75"/>
  <c r="D58" i="75"/>
  <c r="D54" i="75"/>
  <c r="D52" i="75"/>
  <c r="D50" i="75"/>
  <c r="D48" i="75"/>
  <c r="D44" i="75"/>
  <c r="D42" i="75"/>
  <c r="D38" i="75"/>
  <c r="D36" i="75"/>
  <c r="D34" i="75"/>
  <c r="D32" i="75"/>
  <c r="D28" i="75"/>
  <c r="D26" i="75"/>
  <c r="D24" i="75"/>
  <c r="D22" i="75"/>
  <c r="D20" i="75"/>
  <c r="D16" i="75"/>
  <c r="D11" i="75"/>
  <c r="D9" i="75"/>
  <c r="D7" i="75"/>
  <c r="D188" i="75"/>
  <c r="D186" i="75"/>
  <c r="D184" i="75"/>
  <c r="D182" i="75"/>
  <c r="D180" i="75"/>
  <c r="D178" i="75"/>
  <c r="D176" i="75"/>
  <c r="D174" i="75"/>
  <c r="D172" i="75"/>
  <c r="D170" i="75"/>
  <c r="D166" i="75"/>
  <c r="D164" i="75"/>
  <c r="D162" i="75"/>
  <c r="D160" i="75"/>
  <c r="D156" i="75"/>
  <c r="D154" i="75"/>
  <c r="D148" i="75"/>
  <c r="D144" i="75"/>
  <c r="D140" i="75"/>
  <c r="D134" i="75"/>
  <c r="D128" i="75"/>
  <c r="D124" i="75"/>
  <c r="D118" i="75"/>
  <c r="D114" i="75"/>
  <c r="D107" i="75"/>
  <c r="D103" i="75"/>
  <c r="D85" i="75"/>
  <c r="D81" i="75"/>
  <c r="D77" i="75"/>
  <c r="D71" i="75"/>
  <c r="D67" i="75"/>
  <c r="D61" i="75"/>
  <c r="D57" i="75"/>
  <c r="D51" i="75"/>
  <c r="D47" i="75"/>
  <c r="D39" i="75"/>
  <c r="D35" i="75"/>
  <c r="D29" i="75"/>
  <c r="D25" i="75"/>
  <c r="D21" i="75"/>
  <c r="D12" i="75"/>
  <c r="D8" i="75"/>
  <c r="D5" i="75"/>
  <c r="D152" i="75"/>
  <c r="D146" i="75"/>
  <c r="D142" i="75"/>
  <c r="D138" i="75"/>
  <c r="D126" i="75"/>
  <c r="D122" i="75"/>
  <c r="D116" i="75"/>
  <c r="D105" i="75"/>
  <c r="D83" i="75"/>
  <c r="D69" i="75"/>
  <c r="D59" i="75"/>
  <c r="D53" i="75"/>
  <c r="D43" i="75"/>
  <c r="D33" i="75"/>
  <c r="D17" i="75"/>
  <c r="D10" i="75"/>
  <c r="D132" i="75"/>
  <c r="D109" i="75"/>
  <c r="D87" i="75"/>
  <c r="D79" i="75"/>
  <c r="D75" i="75"/>
  <c r="D63" i="75"/>
  <c r="D49" i="75"/>
  <c r="D37" i="75"/>
  <c r="D27" i="75"/>
  <c r="D23" i="75"/>
  <c r="D6" i="75"/>
  <c r="D164" i="74"/>
  <c r="D162" i="74"/>
  <c r="D160" i="74"/>
  <c r="D158" i="74"/>
  <c r="D156" i="74"/>
  <c r="D152" i="74"/>
  <c r="D150" i="74"/>
  <c r="D148" i="74"/>
  <c r="D146" i="74"/>
  <c r="D142" i="74"/>
  <c r="D140" i="74"/>
  <c r="D138" i="74"/>
  <c r="D134" i="74"/>
  <c r="D132" i="74"/>
  <c r="D130" i="74"/>
  <c r="D128" i="74"/>
  <c r="D126" i="74"/>
  <c r="D122" i="74"/>
  <c r="D120" i="74"/>
  <c r="D118" i="74"/>
  <c r="D114" i="74"/>
  <c r="D112" i="74"/>
  <c r="D110" i="74"/>
  <c r="D108" i="74"/>
  <c r="D106" i="74"/>
  <c r="D104" i="74"/>
  <c r="D100" i="74"/>
  <c r="D98" i="74"/>
  <c r="D93" i="74"/>
  <c r="D91" i="74"/>
  <c r="D89" i="74"/>
  <c r="D87" i="74"/>
  <c r="D83" i="74"/>
  <c r="D81" i="74"/>
  <c r="D79" i="74"/>
  <c r="D77" i="74"/>
  <c r="D73" i="74"/>
  <c r="D71" i="74"/>
  <c r="D69" i="74"/>
  <c r="D65" i="74"/>
  <c r="D63" i="74"/>
  <c r="D61" i="74"/>
  <c r="D59" i="74"/>
  <c r="D55" i="74"/>
  <c r="D53" i="74"/>
  <c r="D51" i="74"/>
  <c r="D47" i="74"/>
  <c r="D43" i="74"/>
  <c r="D41" i="74"/>
  <c r="D39" i="74"/>
  <c r="D37" i="74"/>
  <c r="D33" i="74"/>
  <c r="D31" i="74"/>
  <c r="D29" i="74"/>
  <c r="D27" i="74"/>
  <c r="D25" i="74"/>
  <c r="D23" i="74"/>
  <c r="D21" i="74"/>
  <c r="D17" i="74"/>
  <c r="D12" i="74"/>
  <c r="D10" i="74"/>
  <c r="D8" i="74"/>
  <c r="D6" i="74"/>
  <c r="D165" i="74"/>
  <c r="D163" i="74"/>
  <c r="D161" i="74"/>
  <c r="D159" i="74"/>
  <c r="D157" i="74"/>
  <c r="D155" i="74"/>
  <c r="D151" i="74"/>
  <c r="D149" i="74"/>
  <c r="D147" i="74"/>
  <c r="D143" i="74"/>
  <c r="D141" i="74"/>
  <c r="D139" i="74"/>
  <c r="D137" i="74"/>
  <c r="D133" i="74"/>
  <c r="D131" i="74"/>
  <c r="D129" i="74"/>
  <c r="D127" i="74"/>
  <c r="D123" i="74"/>
  <c r="D121" i="74"/>
  <c r="D119" i="74"/>
  <c r="D117" i="74"/>
  <c r="D113" i="74"/>
  <c r="D111" i="74"/>
  <c r="D109" i="74"/>
  <c r="D107" i="74"/>
  <c r="D105" i="74"/>
  <c r="D101" i="74"/>
  <c r="D99" i="74"/>
  <c r="D97" i="74"/>
  <c r="D92" i="74"/>
  <c r="D90" i="74"/>
  <c r="D88" i="74"/>
  <c r="D86" i="74"/>
  <c r="D82" i="74"/>
  <c r="D80" i="74"/>
  <c r="D78" i="74"/>
  <c r="D76" i="74"/>
  <c r="D72" i="74"/>
  <c r="D70" i="74"/>
  <c r="D66" i="74"/>
  <c r="D64" i="74"/>
  <c r="D62" i="74"/>
  <c r="D60" i="74"/>
  <c r="D58" i="74"/>
  <c r="D54" i="74"/>
  <c r="D52" i="74"/>
  <c r="D48" i="74"/>
  <c r="D46" i="74"/>
  <c r="D42" i="74"/>
  <c r="D40" i="74"/>
  <c r="D38" i="74"/>
  <c r="D36" i="74"/>
  <c r="D32" i="74"/>
  <c r="D30" i="74"/>
  <c r="D28" i="74"/>
  <c r="D26" i="74"/>
  <c r="D24" i="74"/>
  <c r="D22" i="74"/>
  <c r="D20" i="74"/>
  <c r="D16" i="74"/>
  <c r="D11" i="74"/>
  <c r="D9" i="74"/>
  <c r="D7" i="74"/>
  <c r="D5" i="74"/>
  <c r="F70" i="2"/>
  <c r="F71" i="2" s="1"/>
  <c r="D62" i="68"/>
  <c r="Q57" i="60"/>
  <c r="Y70" i="2"/>
  <c r="Y71" i="2" s="1"/>
  <c r="AQ70" i="2"/>
  <c r="AQ71" i="2" s="1"/>
  <c r="D129" i="68"/>
  <c r="D113" i="80"/>
  <c r="Q37" i="60"/>
  <c r="D42" i="80"/>
  <c r="D51" i="68"/>
  <c r="Q32" i="60"/>
  <c r="D125" i="68"/>
  <c r="H70" i="2"/>
  <c r="H71" i="2" s="1"/>
  <c r="J70" i="2"/>
  <c r="J71" i="2" s="1"/>
  <c r="K70" i="2"/>
  <c r="K71" i="2" s="1"/>
  <c r="N70" i="2"/>
  <c r="N71" i="2" s="1"/>
  <c r="Q70" i="2"/>
  <c r="Q71" i="2" s="1"/>
  <c r="T70" i="2"/>
  <c r="T71" i="2" s="1"/>
  <c r="R70" i="2"/>
  <c r="R71" i="2" s="1"/>
  <c r="W70" i="2"/>
  <c r="W71" i="2" s="1"/>
  <c r="AA70" i="2"/>
  <c r="AA71" i="2" s="1"/>
  <c r="AD70" i="2"/>
  <c r="AD71" i="2" s="1"/>
  <c r="AE70" i="2"/>
  <c r="AE71" i="2" s="1"/>
  <c r="AG70" i="2"/>
  <c r="AG71" i="2" s="1"/>
  <c r="AL70" i="2"/>
  <c r="AL71" i="2" s="1"/>
  <c r="AJ70" i="2"/>
  <c r="AJ71" i="2" s="1"/>
  <c r="AM70" i="2"/>
  <c r="AM71" i="2" s="1"/>
  <c r="AO70" i="2"/>
  <c r="AO71" i="2" s="1"/>
  <c r="AS70" i="2"/>
  <c r="AS71" i="2" s="1"/>
  <c r="AU70" i="2"/>
  <c r="AU71" i="2" s="1"/>
  <c r="D6" i="80"/>
  <c r="D78" i="80"/>
  <c r="D9" i="68"/>
  <c r="D91" i="68"/>
  <c r="D169" i="68"/>
  <c r="Q49" i="60"/>
  <c r="Q73" i="60"/>
  <c r="D52" i="80"/>
  <c r="D88" i="80"/>
  <c r="D140" i="68"/>
  <c r="I70" i="2"/>
  <c r="I71" i="2" s="1"/>
  <c r="L70" i="2"/>
  <c r="L71" i="2" s="1"/>
  <c r="P70" i="2"/>
  <c r="P71" i="2" s="1"/>
  <c r="S70" i="2"/>
  <c r="S71" i="2" s="1"/>
  <c r="U70" i="2"/>
  <c r="U71" i="2" s="1"/>
  <c r="V70" i="2"/>
  <c r="V71" i="2" s="1"/>
  <c r="X70" i="2"/>
  <c r="X71" i="2" s="1"/>
  <c r="Z70" i="2"/>
  <c r="Z71" i="2" s="1"/>
  <c r="AB70" i="2"/>
  <c r="AB71" i="2" s="1"/>
  <c r="AC70" i="2"/>
  <c r="AC71" i="2" s="1"/>
  <c r="AF70" i="2"/>
  <c r="AF71" i="2" s="1"/>
  <c r="AH70" i="2"/>
  <c r="AH71" i="2" s="1"/>
  <c r="AI70" i="2"/>
  <c r="AI71" i="2" s="1"/>
  <c r="AK70" i="2"/>
  <c r="AK71" i="2" s="1"/>
  <c r="AN70" i="2"/>
  <c r="AN71" i="2" s="1"/>
  <c r="AP70" i="2"/>
  <c r="AP71" i="2" s="1"/>
  <c r="AR70" i="2"/>
  <c r="AR71" i="2" s="1"/>
  <c r="AT70" i="2"/>
  <c r="AT71" i="2" s="1"/>
  <c r="G70" i="2"/>
  <c r="G71" i="2" s="1"/>
  <c r="Q34" i="60"/>
  <c r="Q105" i="60"/>
  <c r="D122" i="80"/>
  <c r="Q56" i="60"/>
  <c r="M70" i="2"/>
  <c r="M71" i="2" s="1"/>
  <c r="O70" i="2"/>
  <c r="O71" i="2" s="1"/>
  <c r="D50" i="68"/>
  <c r="D103" i="68"/>
  <c r="D144" i="68"/>
  <c r="D23" i="68"/>
  <c r="Q90" i="60"/>
  <c r="D74" i="80"/>
  <c r="D17" i="80"/>
  <c r="Q80" i="60"/>
  <c r="D124" i="80"/>
  <c r="D54" i="80"/>
  <c r="D66" i="68"/>
  <c r="D158" i="68"/>
  <c r="Q14" i="60"/>
  <c r="Q39" i="60"/>
  <c r="D143" i="80"/>
  <c r="Q66" i="60"/>
  <c r="D126" i="68"/>
  <c r="D24" i="80"/>
  <c r="D60" i="80"/>
  <c r="D95" i="80"/>
  <c r="D130" i="80"/>
  <c r="D29" i="68"/>
  <c r="D71" i="68"/>
  <c r="D109" i="68"/>
  <c r="D149" i="68"/>
  <c r="Q16" i="60"/>
  <c r="Q45" i="60"/>
  <c r="Q53" i="60"/>
  <c r="Q65" i="60"/>
  <c r="Q81" i="60"/>
  <c r="D16" i="80"/>
  <c r="D87" i="80"/>
  <c r="D22" i="68"/>
  <c r="D100" i="68"/>
  <c r="Q5" i="60"/>
  <c r="Q120" i="60"/>
  <c r="Q121" i="60"/>
  <c r="Q82" i="60"/>
  <c r="Q95" i="60"/>
  <c r="D53" i="80"/>
  <c r="D123" i="80"/>
  <c r="D63" i="68"/>
  <c r="D143" i="68"/>
  <c r="D80" i="68"/>
  <c r="D19" i="80"/>
  <c r="D90" i="80"/>
  <c r="D1" i="80" s="1"/>
  <c r="D24" i="68"/>
  <c r="D104" i="68"/>
  <c r="Q7" i="60"/>
  <c r="Q64" i="60"/>
  <c r="D128" i="68"/>
  <c r="D37" i="80"/>
  <c r="D108" i="80"/>
  <c r="D47" i="68"/>
  <c r="Q20" i="60"/>
  <c r="D148" i="68"/>
  <c r="D66" i="80"/>
  <c r="D31" i="80"/>
  <c r="AC28" i="60"/>
  <c r="AC36" i="60"/>
  <c r="AC20" i="60"/>
  <c r="D103" i="80"/>
  <c r="D111" i="80"/>
  <c r="D147" i="68"/>
  <c r="D69" i="68"/>
  <c r="D136" i="80"/>
  <c r="D67" i="80"/>
  <c r="D99" i="75"/>
  <c r="D5" i="80"/>
  <c r="D166" i="68"/>
  <c r="D86" i="68"/>
  <c r="D6" i="68"/>
  <c r="D118" i="80"/>
  <c r="D83" i="80"/>
  <c r="D48" i="80"/>
  <c r="D11" i="80"/>
  <c r="D98" i="75"/>
  <c r="Q111" i="60"/>
  <c r="Q35" i="60"/>
  <c r="D88" i="68"/>
  <c r="Q109" i="60"/>
  <c r="Q86" i="60"/>
  <c r="Q72" i="60"/>
  <c r="Q60" i="60"/>
  <c r="Q48" i="60"/>
  <c r="Q44" i="60"/>
  <c r="Q28" i="60"/>
  <c r="Q12" i="60"/>
  <c r="D173" i="68"/>
  <c r="D153" i="68"/>
  <c r="D133" i="68"/>
  <c r="D115" i="68"/>
  <c r="D95" i="68"/>
  <c r="D77" i="68"/>
  <c r="D57" i="68"/>
  <c r="D35" i="68"/>
  <c r="D138" i="68"/>
  <c r="D92" i="75"/>
  <c r="D107" i="68"/>
  <c r="D102" i="80"/>
  <c r="Q11" i="60"/>
  <c r="Q30" i="60"/>
  <c r="Q33" i="60"/>
  <c r="D48" i="68"/>
  <c r="D100" i="80"/>
  <c r="D29" i="80"/>
  <c r="Q87" i="60"/>
  <c r="D20" i="68"/>
  <c r="Q78" i="60"/>
  <c r="Q54" i="60"/>
  <c r="Q36" i="60"/>
  <c r="Q4" i="60"/>
  <c r="D145" i="68"/>
  <c r="D105" i="68"/>
  <c r="D67" i="68"/>
  <c r="D25" i="68"/>
  <c r="D5" i="68"/>
  <c r="D134" i="80"/>
  <c r="D117" i="80"/>
  <c r="D99" i="80"/>
  <c r="D82" i="80"/>
  <c r="D65" i="80"/>
  <c r="D47" i="80"/>
  <c r="D28" i="80"/>
  <c r="D10" i="80"/>
  <c r="D97" i="75"/>
  <c r="Q19" i="60"/>
  <c r="D60" i="68"/>
  <c r="Q101" i="60"/>
  <c r="Q84" i="60"/>
  <c r="Q70" i="60"/>
  <c r="Q58" i="60"/>
  <c r="Q106" i="60"/>
  <c r="Q31" i="60"/>
  <c r="Q15" i="60"/>
  <c r="D172" i="68"/>
  <c r="D152" i="68"/>
  <c r="D132" i="68"/>
  <c r="D114" i="68"/>
  <c r="D94" i="68"/>
  <c r="D76" i="68"/>
  <c r="D54" i="68"/>
  <c r="D34" i="68"/>
  <c r="D12" i="68"/>
  <c r="D133" i="80"/>
  <c r="D116" i="80"/>
  <c r="D98" i="80"/>
  <c r="D81" i="80"/>
  <c r="D63" i="80"/>
  <c r="D46" i="80"/>
  <c r="D27" i="80"/>
  <c r="D9" i="80"/>
  <c r="D96" i="75"/>
  <c r="Q91" i="60"/>
  <c r="D168" i="68"/>
  <c r="D28" i="68"/>
  <c r="Q94" i="60"/>
  <c r="Q26" i="60"/>
  <c r="D161" i="68"/>
  <c r="D131" i="68"/>
  <c r="D111" i="68"/>
  <c r="D93" i="68"/>
  <c r="D75" i="68"/>
  <c r="D53" i="68"/>
  <c r="D33" i="68"/>
  <c r="D11" i="68"/>
  <c r="D132" i="80"/>
  <c r="D115" i="80"/>
  <c r="D97" i="80"/>
  <c r="D80" i="80"/>
  <c r="D62" i="80"/>
  <c r="D44" i="80"/>
  <c r="D26" i="80"/>
  <c r="D8" i="80"/>
  <c r="D95" i="75"/>
  <c r="Q110" i="60"/>
  <c r="D118" i="68"/>
  <c r="D128" i="80"/>
  <c r="Q88" i="60"/>
  <c r="Q74" i="60"/>
  <c r="Q62" i="60"/>
  <c r="Q50" i="60"/>
  <c r="Q98" i="60"/>
  <c r="Q113" i="60"/>
  <c r="Q42" i="60"/>
  <c r="Q18" i="60"/>
  <c r="D151" i="68"/>
  <c r="Q112" i="60"/>
  <c r="Q100" i="60"/>
  <c r="Q29" i="60"/>
  <c r="Q13" i="60"/>
  <c r="D170" i="68"/>
  <c r="D150" i="68"/>
  <c r="D130" i="68"/>
  <c r="D110" i="68"/>
  <c r="D92" i="68"/>
  <c r="D72" i="68"/>
  <c r="D52" i="68"/>
  <c r="D32" i="68"/>
  <c r="D10" i="68"/>
  <c r="D131" i="80"/>
  <c r="D114" i="80"/>
  <c r="D96" i="80"/>
  <c r="D79" i="80"/>
  <c r="D61" i="80"/>
  <c r="D43" i="80"/>
  <c r="D25" i="80"/>
  <c r="D7" i="80"/>
  <c r="D94" i="75"/>
  <c r="Q93" i="60"/>
  <c r="Q83" i="60"/>
  <c r="Q79" i="60"/>
  <c r="Q75" i="60"/>
  <c r="Q71" i="60"/>
  <c r="Q67" i="60"/>
  <c r="Q63" i="60"/>
  <c r="Q59" i="60"/>
  <c r="D93" i="75"/>
  <c r="D15" i="80"/>
  <c r="D33" i="80"/>
  <c r="D51" i="80"/>
  <c r="D69" i="80"/>
  <c r="D86" i="80"/>
  <c r="D104" i="80"/>
  <c r="D121" i="80"/>
  <c r="D138" i="80"/>
  <c r="D21" i="68"/>
  <c r="D39" i="68"/>
  <c r="D61" i="68"/>
  <c r="D81" i="68"/>
  <c r="D99" i="68"/>
  <c r="D119" i="68"/>
  <c r="D139" i="68"/>
  <c r="D159" i="68"/>
  <c r="Q8" i="60"/>
  <c r="Q24" i="60"/>
  <c r="Q40" i="60"/>
  <c r="Q47" i="60"/>
  <c r="Q51" i="60"/>
  <c r="Q55" i="60"/>
  <c r="Q61" i="60"/>
  <c r="Q69" i="60"/>
  <c r="Q77" i="60"/>
  <c r="Q85" i="60"/>
  <c r="D34" i="80"/>
  <c r="D70" i="80"/>
  <c r="D105" i="80"/>
  <c r="D140" i="80"/>
  <c r="D42" i="68"/>
  <c r="D82" i="68"/>
  <c r="D120" i="68"/>
  <c r="D160" i="68"/>
  <c r="Q21" i="60"/>
  <c r="Q108" i="60"/>
  <c r="D171" i="68"/>
  <c r="Q103" i="60"/>
  <c r="Q114" i="60"/>
  <c r="Q68" i="60"/>
  <c r="Q96" i="60"/>
  <c r="Q3" i="60"/>
  <c r="D35" i="80"/>
  <c r="D71" i="80"/>
  <c r="D106" i="80"/>
  <c r="D141" i="80"/>
  <c r="D43" i="68"/>
  <c r="D83" i="68"/>
  <c r="D121" i="68"/>
  <c r="Q10" i="60"/>
  <c r="Q115" i="60"/>
  <c r="Q102" i="60"/>
  <c r="D36" i="80"/>
  <c r="D72" i="80"/>
  <c r="D107" i="80"/>
  <c r="D142" i="80"/>
  <c r="D44" i="68"/>
  <c r="D84" i="68"/>
  <c r="D122" i="68"/>
  <c r="D164" i="68"/>
  <c r="Q23" i="60"/>
  <c r="Q52" i="60"/>
  <c r="Q76" i="60"/>
  <c r="D147" i="80"/>
  <c r="D20" i="80"/>
  <c r="D56" i="80"/>
  <c r="D91" i="80"/>
  <c r="D125" i="80"/>
  <c r="D13" i="68"/>
  <c r="D85" i="68"/>
  <c r="D165" i="68"/>
  <c r="Q46" i="60"/>
  <c r="Q92" i="60"/>
  <c r="D135" i="80"/>
  <c r="D27" i="68"/>
  <c r="D50" i="80"/>
  <c r="AC24" i="60"/>
  <c r="Q89" i="60"/>
  <c r="A2" i="57"/>
  <c r="AC1" i="58"/>
  <c r="E2" i="2"/>
  <c r="AC22" i="60"/>
  <c r="AC40" i="60"/>
  <c r="AC32" i="60"/>
  <c r="AC19" i="60"/>
  <c r="AC42" i="60"/>
  <c r="AC38" i="60"/>
  <c r="AC34" i="60"/>
  <c r="AC30" i="60"/>
  <c r="AC26" i="60"/>
  <c r="AC43" i="60"/>
  <c r="AC41" i="60"/>
  <c r="AC39" i="60"/>
  <c r="AC37" i="60"/>
  <c r="AC35" i="60"/>
  <c r="AC33" i="60"/>
  <c r="AC31" i="60"/>
  <c r="AC29" i="60"/>
  <c r="AC27" i="60"/>
  <c r="AC25" i="60"/>
  <c r="AC23" i="60"/>
  <c r="AC21" i="60"/>
  <c r="W108" i="60"/>
  <c r="D101" i="76"/>
  <c r="D103" i="76"/>
  <c r="D105" i="76"/>
  <c r="D107" i="76"/>
  <c r="D109" i="76"/>
  <c r="D100" i="76"/>
  <c r="D104" i="76"/>
  <c r="D108" i="76"/>
  <c r="D4" i="82"/>
  <c r="D6" i="82"/>
  <c r="D10" i="82"/>
  <c r="D14" i="82"/>
  <c r="D16" i="82"/>
  <c r="D18" i="82"/>
  <c r="D22" i="82"/>
  <c r="D24" i="82"/>
  <c r="D27" i="82"/>
  <c r="D29" i="82"/>
  <c r="D33" i="82"/>
  <c r="D39" i="82"/>
  <c r="D6" i="81"/>
  <c r="D9" i="81"/>
  <c r="D11" i="81"/>
  <c r="D13" i="81"/>
  <c r="D15" i="81"/>
  <c r="D17" i="81"/>
  <c r="D20" i="81"/>
  <c r="D22" i="81"/>
  <c r="D25" i="81"/>
  <c r="D27" i="81"/>
  <c r="D29" i="81"/>
  <c r="D31" i="81"/>
  <c r="D33" i="81"/>
  <c r="D36" i="81"/>
  <c r="D38" i="81"/>
  <c r="D40" i="81"/>
  <c r="D42" i="81"/>
  <c r="D44" i="81"/>
  <c r="D47" i="81"/>
  <c r="D49" i="81"/>
  <c r="D52" i="81"/>
  <c r="D54" i="81"/>
  <c r="D56" i="81"/>
  <c r="D58" i="81"/>
  <c r="D61" i="81"/>
  <c r="D63" i="81"/>
  <c r="D65" i="81"/>
  <c r="D68" i="81"/>
  <c r="D70" i="81"/>
  <c r="D72" i="81"/>
  <c r="D74" i="81"/>
  <c r="D76" i="81"/>
  <c r="D78" i="81"/>
  <c r="D80" i="81"/>
  <c r="D83" i="81"/>
  <c r="D85" i="81"/>
  <c r="D87" i="81"/>
  <c r="D89" i="81"/>
  <c r="D91" i="81"/>
  <c r="D93" i="81"/>
  <c r="D95" i="81"/>
  <c r="D97" i="81"/>
  <c r="D100" i="81"/>
  <c r="D102" i="81"/>
  <c r="D104" i="81"/>
  <c r="D106" i="81"/>
  <c r="D108" i="81"/>
  <c r="D111" i="81"/>
  <c r="D113" i="81"/>
  <c r="D115" i="81"/>
  <c r="D117" i="81"/>
  <c r="D119" i="81"/>
  <c r="D122" i="81"/>
  <c r="D124" i="81"/>
  <c r="D127" i="81"/>
  <c r="D129" i="81"/>
  <c r="D131" i="81"/>
  <c r="D133" i="81"/>
  <c r="D135" i="81"/>
  <c r="D137" i="81"/>
  <c r="D140" i="81"/>
  <c r="D142" i="81"/>
  <c r="D145" i="81"/>
  <c r="D147" i="81"/>
  <c r="D5" i="70"/>
  <c r="D9" i="70"/>
  <c r="D13" i="70"/>
  <c r="D15" i="70"/>
  <c r="D17" i="70"/>
  <c r="D21" i="70"/>
  <c r="D23" i="70"/>
  <c r="D27" i="70"/>
  <c r="D29" i="70"/>
  <c r="D33" i="70"/>
  <c r="D39" i="70"/>
  <c r="D45" i="70"/>
  <c r="D49" i="70"/>
  <c r="D53" i="70"/>
  <c r="D6" i="69"/>
  <c r="D10" i="69"/>
  <c r="D12" i="69"/>
  <c r="D14" i="69"/>
  <c r="D16" i="69"/>
  <c r="D18" i="69"/>
  <c r="D22" i="69"/>
  <c r="D26" i="69"/>
  <c r="D28" i="69"/>
  <c r="D30" i="69"/>
  <c r="D32" i="69"/>
  <c r="D34" i="69"/>
  <c r="D38" i="69"/>
  <c r="D40" i="69"/>
  <c r="D42" i="69"/>
  <c r="D44" i="69"/>
  <c r="D48" i="69"/>
  <c r="D52" i="69"/>
  <c r="D54" i="69"/>
  <c r="D56" i="69"/>
  <c r="D58" i="69"/>
  <c r="D62" i="69"/>
  <c r="D64" i="69"/>
  <c r="D66" i="69"/>
  <c r="D70" i="69"/>
  <c r="D72" i="69"/>
  <c r="D74" i="69"/>
  <c r="D76" i="69"/>
  <c r="D78" i="69"/>
  <c r="D80" i="69"/>
  <c r="D84" i="69"/>
  <c r="D86" i="69"/>
  <c r="D88" i="69"/>
  <c r="D90" i="69"/>
  <c r="D22" i="76"/>
  <c r="D102" i="76"/>
  <c r="D106" i="76"/>
  <c r="D5" i="82"/>
  <c r="D9" i="82"/>
  <c r="D13" i="82"/>
  <c r="D15" i="82"/>
  <c r="D17" i="82"/>
  <c r="D21" i="82"/>
  <c r="D23" i="82"/>
  <c r="D26" i="82"/>
  <c r="D28" i="82"/>
  <c r="D32" i="82"/>
  <c r="D36" i="82"/>
  <c r="D5" i="81"/>
  <c r="D7" i="81"/>
  <c r="D10" i="81"/>
  <c r="D12" i="81"/>
  <c r="D14" i="81"/>
  <c r="D16" i="81"/>
  <c r="D18" i="81"/>
  <c r="D21" i="81"/>
  <c r="D24" i="81"/>
  <c r="D26" i="81"/>
  <c r="D28" i="81"/>
  <c r="D30" i="81"/>
  <c r="D32" i="81"/>
  <c r="D34" i="81"/>
  <c r="D37" i="81"/>
  <c r="D39" i="81"/>
  <c r="D41" i="81"/>
  <c r="D43" i="81"/>
  <c r="D46" i="81"/>
  <c r="D48" i="81"/>
  <c r="D51" i="81"/>
  <c r="D53" i="81"/>
  <c r="D55" i="81"/>
  <c r="D60" i="81"/>
  <c r="D64" i="81"/>
  <c r="D69" i="81"/>
  <c r="D73" i="81"/>
  <c r="D77" i="81"/>
  <c r="D82" i="81"/>
  <c r="D86" i="81"/>
  <c r="D90" i="81"/>
  <c r="D94" i="81"/>
  <c r="D99" i="81"/>
  <c r="D103" i="81"/>
  <c r="D107" i="81"/>
  <c r="D112" i="81"/>
  <c r="D116" i="81"/>
  <c r="D120" i="81"/>
  <c r="D125" i="81"/>
  <c r="D130" i="81"/>
  <c r="D134" i="81"/>
  <c r="D138" i="81"/>
  <c r="D143" i="81"/>
  <c r="D4" i="70"/>
  <c r="D10" i="70"/>
  <c r="D16" i="70"/>
  <c r="D22" i="70"/>
  <c r="D28" i="70"/>
  <c r="D36" i="70"/>
  <c r="D48" i="70"/>
  <c r="D5" i="69"/>
  <c r="D11" i="69"/>
  <c r="D15" i="69"/>
  <c r="D21" i="69"/>
  <c r="D27" i="69"/>
  <c r="D31" i="69"/>
  <c r="D37" i="69"/>
  <c r="D41" i="69"/>
  <c r="D47" i="69"/>
  <c r="D53" i="69"/>
  <c r="D57" i="69"/>
  <c r="D63" i="69"/>
  <c r="D69" i="69"/>
  <c r="D73" i="69"/>
  <c r="D77" i="69"/>
  <c r="D83" i="69"/>
  <c r="D87" i="69"/>
  <c r="D91" i="69"/>
  <c r="D93" i="69"/>
  <c r="D95" i="69"/>
  <c r="D97" i="69"/>
  <c r="D101" i="69"/>
  <c r="D103" i="69"/>
  <c r="D105" i="69"/>
  <c r="D107" i="69"/>
  <c r="D109" i="69"/>
  <c r="D113" i="69"/>
  <c r="D115" i="69"/>
  <c r="D117" i="69"/>
  <c r="D119" i="69"/>
  <c r="D123" i="69"/>
  <c r="D125" i="69"/>
  <c r="D129" i="69"/>
  <c r="D131" i="69"/>
  <c r="D133" i="69"/>
  <c r="D135" i="69"/>
  <c r="D137" i="69"/>
  <c r="D141" i="69"/>
  <c r="D143" i="69"/>
  <c r="D147" i="69"/>
  <c r="D149" i="69"/>
  <c r="D151" i="69"/>
  <c r="D153" i="69"/>
  <c r="D155" i="69"/>
  <c r="D157" i="69"/>
  <c r="D161" i="69"/>
  <c r="D163" i="69"/>
  <c r="D57" i="81"/>
  <c r="D62" i="81"/>
  <c r="D66" i="81"/>
  <c r="D71" i="81"/>
  <c r="D75" i="81"/>
  <c r="D79" i="81"/>
  <c r="D84" i="81"/>
  <c r="D88" i="81"/>
  <c r="D92" i="81"/>
  <c r="D96" i="81"/>
  <c r="D101" i="81"/>
  <c r="D105" i="81"/>
  <c r="D109" i="81"/>
  <c r="D114" i="81"/>
  <c r="D118" i="81"/>
  <c r="D123" i="81"/>
  <c r="D128" i="81"/>
  <c r="D132" i="81"/>
  <c r="D136" i="81"/>
  <c r="D141" i="81"/>
  <c r="D146" i="81"/>
  <c r="D6" i="70"/>
  <c r="D14" i="70"/>
  <c r="D18" i="70"/>
  <c r="D26" i="70"/>
  <c r="D32" i="70"/>
  <c r="D42" i="70"/>
  <c r="D50" i="70"/>
  <c r="D7" i="69"/>
  <c r="D13" i="69"/>
  <c r="D17" i="69"/>
  <c r="D25" i="69"/>
  <c r="D29" i="69"/>
  <c r="D33" i="69"/>
  <c r="D39" i="69"/>
  <c r="D43" i="69"/>
  <c r="D49" i="69"/>
  <c r="D55" i="69"/>
  <c r="D61" i="69"/>
  <c r="D65" i="69"/>
  <c r="D71" i="69"/>
  <c r="D75" i="69"/>
  <c r="D79" i="69"/>
  <c r="D85" i="69"/>
  <c r="D89" i="69"/>
  <c r="D92" i="69"/>
  <c r="D94" i="69"/>
  <c r="D96" i="69"/>
  <c r="D100" i="69"/>
  <c r="D102" i="69"/>
  <c r="D104" i="69"/>
  <c r="D106" i="69"/>
  <c r="D108" i="69"/>
  <c r="D112" i="69"/>
  <c r="D114" i="69"/>
  <c r="D116" i="69"/>
  <c r="D118" i="69"/>
  <c r="D120" i="69"/>
  <c r="D124" i="69"/>
  <c r="D126" i="69"/>
  <c r="D130" i="69"/>
  <c r="D132" i="69"/>
  <c r="D134" i="69"/>
  <c r="D136" i="69"/>
  <c r="D138" i="69"/>
  <c r="D142" i="69"/>
  <c r="D146" i="69"/>
  <c r="D148" i="69"/>
  <c r="D150" i="69"/>
  <c r="D152" i="69"/>
  <c r="D154" i="69"/>
  <c r="D156" i="69"/>
  <c r="D160" i="69"/>
  <c r="D162" i="69"/>
  <c r="D164" i="69"/>
  <c r="D166" i="69"/>
  <c r="D170" i="69"/>
  <c r="D172" i="69"/>
  <c r="D174" i="69"/>
  <c r="D176" i="69"/>
  <c r="W3" i="60"/>
  <c r="W4" i="60"/>
  <c r="W5" i="60"/>
  <c r="W6" i="60"/>
  <c r="W7" i="60"/>
  <c r="W109" i="60"/>
  <c r="W107" i="60"/>
  <c r="W105" i="60"/>
  <c r="W103" i="60"/>
  <c r="W101" i="60"/>
  <c r="W99" i="60"/>
  <c r="W97" i="60"/>
  <c r="W95" i="60"/>
  <c r="W93" i="60"/>
  <c r="W91" i="60"/>
  <c r="W89" i="60"/>
  <c r="W87" i="60"/>
  <c r="W85" i="60"/>
  <c r="W83" i="60"/>
  <c r="W81" i="60"/>
  <c r="W79" i="60"/>
  <c r="W77" i="60"/>
  <c r="W75" i="60"/>
  <c r="W73" i="60"/>
  <c r="W71" i="60"/>
  <c r="W69" i="60"/>
  <c r="W67" i="60"/>
  <c r="W65" i="60"/>
  <c r="W63" i="60"/>
  <c r="W61" i="60"/>
  <c r="W59" i="60"/>
  <c r="W57" i="60"/>
  <c r="W55" i="60"/>
  <c r="W53" i="60"/>
  <c r="W51" i="60"/>
  <c r="W49" i="60"/>
  <c r="W47" i="60"/>
  <c r="W45" i="60"/>
  <c r="AC18" i="60"/>
  <c r="AC17" i="60"/>
  <c r="AC16" i="60"/>
  <c r="AC15" i="60"/>
  <c r="AC14" i="60"/>
  <c r="AC13" i="60"/>
  <c r="AC12" i="60"/>
  <c r="AC11" i="60"/>
  <c r="AC10" i="60"/>
  <c r="AC9" i="60"/>
  <c r="AC8" i="60"/>
  <c r="AC7" i="60"/>
  <c r="AC5" i="60"/>
  <c r="AC3" i="60"/>
  <c r="D175" i="69"/>
  <c r="D171" i="69"/>
  <c r="D165" i="69"/>
  <c r="W106" i="60"/>
  <c r="W104" i="60"/>
  <c r="W102" i="60"/>
  <c r="W100" i="60"/>
  <c r="W98" i="60"/>
  <c r="W96" i="60"/>
  <c r="W94" i="60"/>
  <c r="W92" i="60"/>
  <c r="W90" i="60"/>
  <c r="W88" i="60"/>
  <c r="W86" i="60"/>
  <c r="W84" i="60"/>
  <c r="W82" i="60"/>
  <c r="W80" i="60"/>
  <c r="W78" i="60"/>
  <c r="W76" i="60"/>
  <c r="W74" i="60"/>
  <c r="W72" i="60"/>
  <c r="W70" i="60"/>
  <c r="W68" i="60"/>
  <c r="W66" i="60"/>
  <c r="W64" i="60"/>
  <c r="W62" i="60"/>
  <c r="W60" i="60"/>
  <c r="W58" i="60"/>
  <c r="W56" i="60"/>
  <c r="W54" i="60"/>
  <c r="W52" i="60"/>
  <c r="W50" i="60"/>
  <c r="W48" i="60"/>
  <c r="W46" i="60"/>
  <c r="W44" i="60"/>
  <c r="W43" i="60"/>
  <c r="W42" i="60"/>
  <c r="W41" i="60"/>
  <c r="W40" i="60"/>
  <c r="W39" i="60"/>
  <c r="W38" i="60"/>
  <c r="W37" i="60"/>
  <c r="W36" i="60"/>
  <c r="W35" i="60"/>
  <c r="W34" i="60"/>
  <c r="W33" i="60"/>
  <c r="W32" i="60"/>
  <c r="W31" i="60"/>
  <c r="W30" i="60"/>
  <c r="W29" i="60"/>
  <c r="W28" i="60"/>
  <c r="W27" i="60"/>
  <c r="W26" i="60"/>
  <c r="W25" i="60"/>
  <c r="W24" i="60"/>
  <c r="W23" i="60"/>
  <c r="W22" i="60"/>
  <c r="W21" i="60"/>
  <c r="W20" i="60"/>
  <c r="W19" i="60"/>
  <c r="W18" i="60"/>
  <c r="W17" i="60"/>
  <c r="W16" i="60"/>
  <c r="W15" i="60"/>
  <c r="W14" i="60"/>
  <c r="W13" i="60"/>
  <c r="W12" i="60"/>
  <c r="W11" i="60"/>
  <c r="W10" i="60"/>
  <c r="W9" i="60"/>
  <c r="W8" i="60"/>
  <c r="AC6" i="60"/>
  <c r="AC4" i="60"/>
  <c r="D173" i="69"/>
  <c r="D167" i="69"/>
  <c r="Q119" i="60"/>
  <c r="D21" i="80"/>
  <c r="D38" i="80"/>
  <c r="D57" i="80"/>
  <c r="D75" i="80"/>
  <c r="D92" i="80"/>
  <c r="D109" i="80"/>
  <c r="D126" i="80"/>
  <c r="D145" i="80"/>
  <c r="D26" i="68"/>
  <c r="D68" i="68"/>
  <c r="D106" i="68"/>
  <c r="D146" i="68"/>
  <c r="Q17" i="60"/>
  <c r="Q104" i="60"/>
  <c r="Q117" i="60"/>
  <c r="D41" i="80"/>
  <c r="Q97" i="60"/>
  <c r="D12" i="80"/>
  <c r="D49" i="80"/>
  <c r="D84" i="80"/>
  <c r="D119" i="80"/>
  <c r="D7" i="68"/>
  <c r="D49" i="68"/>
  <c r="D87" i="68"/>
  <c r="D127" i="68"/>
  <c r="D167" i="68"/>
  <c r="Q38" i="60"/>
  <c r="D13" i="80"/>
  <c r="D85" i="80"/>
  <c r="D38" i="68"/>
  <c r="D59" i="80"/>
  <c r="D8" i="68"/>
  <c r="D16" i="68"/>
  <c r="D36" i="68"/>
  <c r="D58" i="68"/>
  <c r="D78" i="68"/>
  <c r="D96" i="68"/>
  <c r="D116" i="68"/>
  <c r="D134" i="68"/>
  <c r="D154" i="68"/>
  <c r="Q9" i="60"/>
  <c r="Q25" i="60"/>
  <c r="Q41" i="60"/>
  <c r="Q116" i="60"/>
  <c r="Q99" i="60"/>
  <c r="D100" i="75"/>
  <c r="D23" i="80"/>
  <c r="D108" i="68"/>
  <c r="Q118" i="60"/>
  <c r="D91" i="75"/>
  <c r="D22" i="80"/>
  <c r="D39" i="80"/>
  <c r="D58" i="80"/>
  <c r="D76" i="80"/>
  <c r="D93" i="80"/>
  <c r="D110" i="80"/>
  <c r="D127" i="80"/>
  <c r="D146" i="80"/>
  <c r="D17" i="68"/>
  <c r="D37" i="68"/>
  <c r="D59" i="68"/>
  <c r="D79" i="68"/>
  <c r="D97" i="68"/>
  <c r="D117" i="68"/>
  <c r="D135" i="68"/>
  <c r="D157" i="68"/>
  <c r="Q6" i="60"/>
  <c r="Q22" i="60"/>
  <c r="Q107" i="60"/>
  <c r="D32" i="80"/>
  <c r="D68" i="80"/>
  <c r="D94" i="80"/>
  <c r="D137" i="80"/>
  <c r="D70" i="68"/>
  <c r="Q27" i="60"/>
  <c r="D77" i="80"/>
  <c r="D120" i="80"/>
  <c r="D98" i="68"/>
  <c r="Q43" i="60"/>
  <c r="K109" i="60"/>
  <c r="D6" i="79"/>
  <c r="D8" i="79"/>
  <c r="D10" i="79"/>
  <c r="D12" i="79"/>
  <c r="D15" i="79"/>
  <c r="D17" i="79"/>
  <c r="D20" i="79"/>
  <c r="D22" i="79"/>
  <c r="D24" i="79"/>
  <c r="D26" i="79"/>
  <c r="D28" i="79"/>
  <c r="D30" i="79"/>
  <c r="D32" i="79"/>
  <c r="D35" i="79"/>
  <c r="D37" i="79"/>
  <c r="D39" i="79"/>
  <c r="D41" i="79"/>
  <c r="D43" i="79"/>
  <c r="D46" i="79"/>
  <c r="D48" i="79"/>
  <c r="D51" i="79"/>
  <c r="D5" i="79"/>
  <c r="D7" i="79"/>
  <c r="D9" i="79"/>
  <c r="D11" i="79"/>
  <c r="D13" i="79"/>
  <c r="D16" i="79"/>
  <c r="D19" i="79"/>
  <c r="D21" i="79"/>
  <c r="D23" i="79"/>
  <c r="D25" i="79"/>
  <c r="D27" i="79"/>
  <c r="D29" i="79"/>
  <c r="D31" i="79"/>
  <c r="D33" i="79"/>
  <c r="D36" i="79"/>
  <c r="D38" i="79"/>
  <c r="D40" i="79"/>
  <c r="D42" i="79"/>
  <c r="D45" i="79"/>
  <c r="D47" i="79"/>
  <c r="D52" i="79"/>
  <c r="D54" i="79"/>
  <c r="D57" i="79"/>
  <c r="D59" i="79"/>
  <c r="D61" i="79"/>
  <c r="D63" i="79"/>
  <c r="D65" i="79"/>
  <c r="D68" i="79"/>
  <c r="D70" i="79"/>
  <c r="D72" i="79"/>
  <c r="D75" i="79"/>
  <c r="D77" i="79"/>
  <c r="D79" i="79"/>
  <c r="D81" i="79"/>
  <c r="D83" i="79"/>
  <c r="D86" i="79"/>
  <c r="D88" i="79"/>
  <c r="D90" i="79"/>
  <c r="D92" i="79"/>
  <c r="D94" i="79"/>
  <c r="D97" i="79"/>
  <c r="D99" i="79"/>
  <c r="D101" i="79"/>
  <c r="D103" i="79"/>
  <c r="D105" i="79"/>
  <c r="D107" i="79"/>
  <c r="D110" i="79"/>
  <c r="D112" i="79"/>
  <c r="D114" i="79"/>
  <c r="D116" i="79"/>
  <c r="D118" i="79"/>
  <c r="D120" i="79"/>
  <c r="D123" i="79"/>
  <c r="D125" i="79"/>
  <c r="D128" i="79"/>
  <c r="D130" i="79"/>
  <c r="D6" i="67"/>
  <c r="D8" i="67"/>
  <c r="D10" i="67"/>
  <c r="D12" i="67"/>
  <c r="D16" i="67"/>
  <c r="D20" i="67"/>
  <c r="D22" i="67"/>
  <c r="D24" i="67"/>
  <c r="D26" i="67"/>
  <c r="D28" i="67"/>
  <c r="D30" i="67"/>
  <c r="D32" i="67"/>
  <c r="D36" i="67"/>
  <c r="D50" i="79"/>
  <c r="D53" i="79"/>
  <c r="D55" i="79"/>
  <c r="D58" i="79"/>
  <c r="D60" i="79"/>
  <c r="D62" i="79"/>
  <c r="D64" i="79"/>
  <c r="D66" i="79"/>
  <c r="D69" i="79"/>
  <c r="D71" i="79"/>
  <c r="D73" i="79"/>
  <c r="D76" i="79"/>
  <c r="D78" i="79"/>
  <c r="D80" i="79"/>
  <c r="D82" i="79"/>
  <c r="D85" i="79"/>
  <c r="D87" i="79"/>
  <c r="D89" i="79"/>
  <c r="D91" i="79"/>
  <c r="D93" i="79"/>
  <c r="D96" i="79"/>
  <c r="D98" i="79"/>
  <c r="D100" i="79"/>
  <c r="D102" i="79"/>
  <c r="D104" i="79"/>
  <c r="D106" i="79"/>
  <c r="D108" i="79"/>
  <c r="D111" i="79"/>
  <c r="D113" i="79"/>
  <c r="D115" i="79"/>
  <c r="D117" i="79"/>
  <c r="D119" i="79"/>
  <c r="D121" i="79"/>
  <c r="D124" i="79"/>
  <c r="D126" i="79"/>
  <c r="D129" i="79"/>
  <c r="D5" i="67"/>
  <c r="D7" i="67"/>
  <c r="D9" i="67"/>
  <c r="D11" i="67"/>
  <c r="D13" i="67"/>
  <c r="D17" i="67"/>
  <c r="D21" i="67"/>
  <c r="D23" i="67"/>
  <c r="D25" i="67"/>
  <c r="D27" i="67"/>
  <c r="D29" i="67"/>
  <c r="D31" i="67"/>
  <c r="D33" i="67"/>
  <c r="D37" i="67"/>
  <c r="D39" i="67"/>
  <c r="D41" i="67"/>
  <c r="D43" i="67"/>
  <c r="D47" i="67"/>
  <c r="D51" i="67"/>
  <c r="D53" i="67"/>
  <c r="D55" i="67"/>
  <c r="D59" i="67"/>
  <c r="D61" i="67"/>
  <c r="D63" i="67"/>
  <c r="D65" i="67"/>
  <c r="D69" i="67"/>
  <c r="D71" i="67"/>
  <c r="D73" i="67"/>
  <c r="D77" i="67"/>
  <c r="D79" i="67"/>
  <c r="D81" i="67"/>
  <c r="D83" i="67"/>
  <c r="D87" i="67"/>
  <c r="D89" i="67"/>
  <c r="D91" i="67"/>
  <c r="D93" i="67"/>
  <c r="D97" i="67"/>
  <c r="D99" i="67"/>
  <c r="D101" i="67"/>
  <c r="D103" i="67"/>
  <c r="D105" i="67"/>
  <c r="D107" i="67"/>
  <c r="D109" i="67"/>
  <c r="D111" i="67"/>
  <c r="D113" i="67"/>
  <c r="D117" i="67"/>
  <c r="D119" i="67"/>
  <c r="D121" i="67"/>
  <c r="D123" i="67"/>
  <c r="K43" i="60"/>
  <c r="K41" i="60"/>
  <c r="K39" i="60"/>
  <c r="K37" i="60"/>
  <c r="K35" i="60"/>
  <c r="K33" i="60"/>
  <c r="K31" i="60"/>
  <c r="K29" i="60"/>
  <c r="K27" i="60"/>
  <c r="K25" i="60"/>
  <c r="K23" i="60"/>
  <c r="K21" i="60"/>
  <c r="K19" i="60"/>
  <c r="K17" i="60"/>
  <c r="K15" i="60"/>
  <c r="K13" i="60"/>
  <c r="K11" i="60"/>
  <c r="K9" i="60"/>
  <c r="K7" i="60"/>
  <c r="K5" i="60"/>
  <c r="K3" i="60"/>
  <c r="D142" i="67"/>
  <c r="D140" i="67"/>
  <c r="D138" i="67"/>
  <c r="D136" i="67"/>
  <c r="D132" i="67"/>
  <c r="D130" i="67"/>
  <c r="D128" i="67"/>
  <c r="D126" i="67"/>
  <c r="D120" i="67"/>
  <c r="D116" i="67"/>
  <c r="D110" i="67"/>
  <c r="D106" i="67"/>
  <c r="D102" i="67"/>
  <c r="D98" i="67"/>
  <c r="D92" i="67"/>
  <c r="D88" i="67"/>
  <c r="D82" i="67"/>
  <c r="D78" i="67"/>
  <c r="D72" i="67"/>
  <c r="D66" i="67"/>
  <c r="D62" i="67"/>
  <c r="D58" i="67"/>
  <c r="D52" i="67"/>
  <c r="D46" i="67"/>
  <c r="D40" i="67"/>
  <c r="D70" i="2"/>
  <c r="D71" i="2" s="1"/>
  <c r="K110" i="60"/>
  <c r="K108" i="60"/>
  <c r="K107" i="60"/>
  <c r="K106" i="60"/>
  <c r="K105" i="60"/>
  <c r="K104" i="60"/>
  <c r="K103" i="60"/>
  <c r="K102" i="60"/>
  <c r="K101" i="60"/>
  <c r="K100" i="60"/>
  <c r="K99" i="60"/>
  <c r="K98" i="60"/>
  <c r="K97" i="60"/>
  <c r="K96" i="60"/>
  <c r="K95" i="60"/>
  <c r="K94" i="60"/>
  <c r="K93" i="60"/>
  <c r="K92" i="60"/>
  <c r="K91" i="60"/>
  <c r="K90" i="60"/>
  <c r="K89" i="60"/>
  <c r="K88" i="60"/>
  <c r="K87" i="60"/>
  <c r="K86" i="60"/>
  <c r="K85" i="60"/>
  <c r="K84" i="60"/>
  <c r="K83" i="60"/>
  <c r="K82" i="60"/>
  <c r="K81" i="60"/>
  <c r="K80" i="60"/>
  <c r="K79" i="60"/>
  <c r="K78" i="60"/>
  <c r="K77" i="60"/>
  <c r="K76" i="60"/>
  <c r="K75" i="60"/>
  <c r="K74" i="60"/>
  <c r="K73" i="60"/>
  <c r="K72" i="60"/>
  <c r="K71" i="60"/>
  <c r="K70" i="60"/>
  <c r="K69" i="60"/>
  <c r="K68" i="60"/>
  <c r="K67" i="60"/>
  <c r="K66" i="60"/>
  <c r="K65" i="60"/>
  <c r="K64" i="60"/>
  <c r="K63" i="60"/>
  <c r="K62" i="60"/>
  <c r="K61" i="60"/>
  <c r="K60" i="60"/>
  <c r="K59" i="60"/>
  <c r="K58" i="60"/>
  <c r="K57" i="60"/>
  <c r="K56" i="60"/>
  <c r="K55" i="60"/>
  <c r="K54" i="60"/>
  <c r="K53" i="60"/>
  <c r="K52" i="60"/>
  <c r="K51" i="60"/>
  <c r="K50" i="60"/>
  <c r="K49" i="60"/>
  <c r="K48" i="60"/>
  <c r="K47" i="60"/>
  <c r="K46" i="60"/>
  <c r="K45" i="60"/>
  <c r="K44" i="60"/>
  <c r="K42" i="60"/>
  <c r="K40" i="60"/>
  <c r="K38" i="60"/>
  <c r="K36" i="60"/>
  <c r="K34" i="60"/>
  <c r="K32" i="60"/>
  <c r="K30" i="60"/>
  <c r="K28" i="60"/>
  <c r="K26" i="60"/>
  <c r="K24" i="60"/>
  <c r="K22" i="60"/>
  <c r="K20" i="60"/>
  <c r="K18" i="60"/>
  <c r="K16" i="60"/>
  <c r="K14" i="60"/>
  <c r="K12" i="60"/>
  <c r="K10" i="60"/>
  <c r="K8" i="60"/>
  <c r="K6" i="60"/>
  <c r="K4" i="60"/>
  <c r="D141" i="67"/>
  <c r="D139" i="67"/>
  <c r="D137" i="67"/>
  <c r="D135" i="67"/>
  <c r="D131" i="67"/>
  <c r="D129" i="67"/>
  <c r="D127" i="67"/>
  <c r="D122" i="67"/>
  <c r="D118" i="67"/>
  <c r="D112" i="67"/>
  <c r="D108" i="67"/>
  <c r="D104" i="67"/>
  <c r="D100" i="67"/>
  <c r="D94" i="67"/>
  <c r="D90" i="67"/>
  <c r="D86" i="67"/>
  <c r="D80" i="67"/>
  <c r="D76" i="67"/>
  <c r="D70" i="67"/>
  <c r="D64" i="67"/>
  <c r="D60" i="67"/>
  <c r="D54" i="67"/>
  <c r="D48" i="67"/>
  <c r="D42" i="67"/>
  <c r="D38" i="67"/>
  <c r="E70" i="2"/>
  <c r="E71" i="2" s="1"/>
  <c r="D5" i="73"/>
  <c r="D7" i="73"/>
  <c r="D11" i="73"/>
  <c r="D13" i="73"/>
  <c r="D15" i="73"/>
  <c r="D17" i="73"/>
  <c r="D23" i="73"/>
  <c r="D27" i="73"/>
  <c r="D29" i="73"/>
  <c r="D31" i="73"/>
  <c r="D35" i="73"/>
  <c r="D37" i="73"/>
  <c r="D39" i="73"/>
  <c r="D41" i="73"/>
  <c r="D45" i="73"/>
  <c r="D49" i="73"/>
  <c r="D51" i="73"/>
  <c r="D53" i="73"/>
  <c r="D55" i="73"/>
  <c r="D59" i="73"/>
  <c r="D61" i="73"/>
  <c r="D63" i="73"/>
  <c r="D65" i="73"/>
  <c r="D69" i="73"/>
  <c r="D71" i="73"/>
  <c r="D73" i="73"/>
  <c r="D75" i="73"/>
  <c r="D77" i="73"/>
  <c r="D79" i="73"/>
  <c r="D81" i="73"/>
  <c r="D85" i="73"/>
  <c r="D87" i="73"/>
  <c r="D91" i="73"/>
  <c r="D93" i="73"/>
  <c r="D95" i="73"/>
  <c r="D97" i="73"/>
  <c r="D103" i="73"/>
  <c r="D109" i="73"/>
  <c r="D111" i="73"/>
  <c r="D113" i="73"/>
  <c r="D115" i="73"/>
  <c r="D117" i="73"/>
  <c r="D121" i="73"/>
  <c r="D125" i="73"/>
  <c r="D127" i="73"/>
  <c r="D131" i="73"/>
  <c r="D135" i="73"/>
  <c r="D137" i="73"/>
  <c r="D139" i="73"/>
  <c r="D141" i="73"/>
  <c r="D143" i="73"/>
  <c r="D145" i="73"/>
  <c r="D147" i="73"/>
  <c r="D5" i="78"/>
  <c r="D7" i="78"/>
  <c r="D10" i="78"/>
  <c r="D12" i="78"/>
  <c r="D14" i="78"/>
  <c r="D16" i="78"/>
  <c r="D18" i="78"/>
  <c r="D21" i="78"/>
  <c r="D23" i="78"/>
  <c r="D26" i="78"/>
  <c r="D28" i="78"/>
  <c r="D30" i="78"/>
  <c r="D33" i="78"/>
  <c r="D35" i="78"/>
  <c r="D37" i="78"/>
  <c r="D39" i="78"/>
  <c r="D41" i="78"/>
  <c r="D44" i="78"/>
  <c r="D46" i="78"/>
  <c r="D49" i="78"/>
  <c r="D51" i="78"/>
  <c r="D53" i="78"/>
  <c r="D55" i="78"/>
  <c r="D58" i="78"/>
  <c r="D60" i="78"/>
  <c r="D62" i="78"/>
  <c r="D64" i="78"/>
  <c r="D66" i="78"/>
  <c r="D68" i="78"/>
  <c r="D6" i="73"/>
  <c r="D8" i="73"/>
  <c r="D12" i="73"/>
  <c r="D14" i="73"/>
  <c r="D16" i="73"/>
  <c r="D18" i="73"/>
  <c r="D22" i="73"/>
  <c r="D26" i="73"/>
  <c r="D28" i="73"/>
  <c r="D30" i="73"/>
  <c r="D34" i="73"/>
  <c r="D36" i="73"/>
  <c r="D38" i="73"/>
  <c r="D40" i="73"/>
  <c r="D44" i="73"/>
  <c r="D46" i="73"/>
  <c r="D50" i="73"/>
  <c r="D52" i="73"/>
  <c r="D54" i="73"/>
  <c r="D58" i="73"/>
  <c r="D60" i="73"/>
  <c r="D62" i="73"/>
  <c r="D64" i="73"/>
  <c r="D66" i="73"/>
  <c r="D70" i="73"/>
  <c r="D72" i="73"/>
  <c r="D74" i="73"/>
  <c r="D76" i="73"/>
  <c r="D78" i="73"/>
  <c r="D80" i="73"/>
  <c r="D82" i="73"/>
  <c r="D86" i="73"/>
  <c r="D88" i="73"/>
  <c r="D92" i="73"/>
  <c r="D94" i="73"/>
  <c r="D96" i="73"/>
  <c r="D98" i="73"/>
  <c r="D102" i="73"/>
  <c r="D106" i="73"/>
  <c r="D110" i="73"/>
  <c r="D112" i="73"/>
  <c r="D114" i="73"/>
  <c r="D116" i="73"/>
  <c r="D120" i="73"/>
  <c r="D122" i="73"/>
  <c r="D126" i="73"/>
  <c r="D128" i="73"/>
  <c r="D132" i="73"/>
  <c r="D136" i="73"/>
  <c r="D138" i="73"/>
  <c r="D140" i="73"/>
  <c r="D142" i="73"/>
  <c r="D144" i="73"/>
  <c r="D146" i="73"/>
  <c r="D148" i="73"/>
  <c r="D6" i="78"/>
  <c r="D8" i="78"/>
  <c r="D11" i="78"/>
  <c r="D13" i="78"/>
  <c r="D15" i="78"/>
  <c r="D17" i="78"/>
  <c r="D19" i="78"/>
  <c r="D22" i="78"/>
  <c r="D25" i="78"/>
  <c r="D27" i="78"/>
  <c r="D29" i="78"/>
  <c r="D31" i="78"/>
  <c r="D34" i="78"/>
  <c r="D36" i="78"/>
  <c r="D38" i="78"/>
  <c r="D40" i="78"/>
  <c r="D43" i="78"/>
  <c r="D45" i="78"/>
  <c r="D48" i="78"/>
  <c r="D50" i="78"/>
  <c r="D52" i="78"/>
  <c r="D54" i="78"/>
  <c r="D57" i="78"/>
  <c r="D59" i="78"/>
  <c r="D61" i="78"/>
  <c r="D63" i="78"/>
  <c r="D65" i="78"/>
  <c r="D67" i="78"/>
  <c r="D69" i="78"/>
  <c r="D71" i="78"/>
  <c r="D70" i="78"/>
  <c r="D73" i="78"/>
  <c r="D75" i="78"/>
  <c r="D77" i="78"/>
  <c r="D79" i="78"/>
  <c r="D81" i="78"/>
  <c r="D84" i="78"/>
  <c r="D86" i="78"/>
  <c r="D88" i="78"/>
  <c r="D91" i="78"/>
  <c r="D93" i="78"/>
  <c r="D95" i="78"/>
  <c r="D97" i="78"/>
  <c r="D99" i="78"/>
  <c r="D102" i="78"/>
  <c r="D104" i="78"/>
  <c r="D106" i="78"/>
  <c r="D108" i="78"/>
  <c r="D111" i="78"/>
  <c r="D113" i="78"/>
  <c r="D115" i="78"/>
  <c r="D117" i="78"/>
  <c r="D120" i="78"/>
  <c r="D122" i="78"/>
  <c r="D125" i="78"/>
  <c r="D5" i="66"/>
  <c r="D7" i="66"/>
  <c r="D11" i="66"/>
  <c r="D13" i="66"/>
  <c r="D15" i="66"/>
  <c r="D17" i="66"/>
  <c r="D19" i="66"/>
  <c r="D23" i="66"/>
  <c r="D27" i="66"/>
  <c r="D29" i="66"/>
  <c r="D31" i="66"/>
  <c r="D35" i="66"/>
  <c r="D37" i="66"/>
  <c r="D39" i="66"/>
  <c r="D41" i="66"/>
  <c r="D45" i="66"/>
  <c r="D49" i="66"/>
  <c r="D51" i="66"/>
  <c r="D53" i="66"/>
  <c r="D55" i="66"/>
  <c r="D59" i="66"/>
  <c r="D61" i="66"/>
  <c r="D63" i="66"/>
  <c r="D65" i="66"/>
  <c r="D69" i="66"/>
  <c r="D71" i="66"/>
  <c r="D73" i="66"/>
  <c r="D75" i="66"/>
  <c r="D77" i="66"/>
  <c r="D79" i="66"/>
  <c r="D81" i="66"/>
  <c r="D85" i="66"/>
  <c r="D87" i="66"/>
  <c r="D91" i="66"/>
  <c r="D93" i="66"/>
  <c r="D95" i="66"/>
  <c r="D97" i="66"/>
  <c r="D99" i="66"/>
  <c r="D103" i="66"/>
  <c r="D105" i="66"/>
  <c r="D107" i="66"/>
  <c r="D109" i="66"/>
  <c r="D111" i="66"/>
  <c r="D113" i="66"/>
  <c r="D115" i="66"/>
  <c r="D119" i="66"/>
  <c r="D121" i="66"/>
  <c r="D123" i="66"/>
  <c r="D125" i="66"/>
  <c r="D129" i="66"/>
  <c r="D131" i="66"/>
  <c r="E45" i="60"/>
  <c r="E47" i="60"/>
  <c r="E49" i="60"/>
  <c r="E51" i="60"/>
  <c r="E53" i="60"/>
  <c r="E55" i="60"/>
  <c r="E57" i="60"/>
  <c r="E58" i="60"/>
  <c r="E60" i="60"/>
  <c r="E96" i="60"/>
  <c r="E94" i="60"/>
  <c r="E92" i="60"/>
  <c r="E90" i="60"/>
  <c r="E88" i="60"/>
  <c r="E86" i="60"/>
  <c r="E84" i="60"/>
  <c r="E82" i="60"/>
  <c r="E80" i="60"/>
  <c r="E78" i="60"/>
  <c r="E76" i="60"/>
  <c r="E74" i="60"/>
  <c r="E72" i="60"/>
  <c r="E70" i="60"/>
  <c r="E68" i="60"/>
  <c r="E66" i="60"/>
  <c r="E64" i="60"/>
  <c r="E62" i="60"/>
  <c r="E59" i="60"/>
  <c r="E56" i="60"/>
  <c r="E52" i="60"/>
  <c r="E48" i="60"/>
  <c r="E44" i="60"/>
  <c r="E43" i="60"/>
  <c r="E42" i="60"/>
  <c r="E41" i="60"/>
  <c r="E40" i="60"/>
  <c r="E39" i="60"/>
  <c r="E38" i="60"/>
  <c r="E37" i="60"/>
  <c r="E36" i="60"/>
  <c r="E35" i="60"/>
  <c r="E34" i="60"/>
  <c r="E33" i="60"/>
  <c r="E32" i="60"/>
  <c r="E31" i="60"/>
  <c r="E30" i="60"/>
  <c r="E29" i="60"/>
  <c r="E28" i="60"/>
  <c r="E27" i="60"/>
  <c r="E26" i="60"/>
  <c r="E25" i="60"/>
  <c r="E24" i="60"/>
  <c r="E23" i="60"/>
  <c r="E22" i="60"/>
  <c r="E21" i="60"/>
  <c r="E20" i="60"/>
  <c r="E19" i="60"/>
  <c r="E18" i="60"/>
  <c r="E17" i="60"/>
  <c r="E16" i="60"/>
  <c r="E15" i="60"/>
  <c r="E14" i="60"/>
  <c r="E13" i="60"/>
  <c r="E12" i="60"/>
  <c r="E11" i="60"/>
  <c r="E10" i="60"/>
  <c r="E9" i="60"/>
  <c r="E8" i="60"/>
  <c r="E7" i="60"/>
  <c r="E6" i="60"/>
  <c r="E5" i="60"/>
  <c r="E4" i="60"/>
  <c r="E3" i="60"/>
  <c r="D132" i="66"/>
  <c r="D128" i="66"/>
  <c r="D122" i="66"/>
  <c r="D116" i="66"/>
  <c r="D112" i="66"/>
  <c r="D108" i="66"/>
  <c r="D104" i="66"/>
  <c r="D98" i="66"/>
  <c r="D94" i="66"/>
  <c r="D88" i="66"/>
  <c r="D82" i="66"/>
  <c r="D78" i="66"/>
  <c r="D74" i="66"/>
  <c r="D70" i="66"/>
  <c r="D64" i="66"/>
  <c r="D60" i="66"/>
  <c r="D54" i="66"/>
  <c r="D50" i="66"/>
  <c r="D44" i="66"/>
  <c r="D38" i="66"/>
  <c r="D34" i="66"/>
  <c r="D28" i="66"/>
  <c r="D22" i="66"/>
  <c r="D16" i="66"/>
  <c r="D12" i="66"/>
  <c r="D6" i="66"/>
  <c r="D124" i="78"/>
  <c r="D119" i="78"/>
  <c r="D114" i="78"/>
  <c r="D110" i="78"/>
  <c r="D105" i="78"/>
  <c r="D101" i="78"/>
  <c r="D96" i="78"/>
  <c r="D92" i="78"/>
  <c r="D87" i="78"/>
  <c r="D82" i="78"/>
  <c r="D78" i="78"/>
  <c r="D74" i="78"/>
  <c r="E97" i="60"/>
  <c r="E95" i="60"/>
  <c r="E93" i="60"/>
  <c r="E91" i="60"/>
  <c r="E89" i="60"/>
  <c r="E87" i="60"/>
  <c r="E85" i="60"/>
  <c r="E83" i="60"/>
  <c r="E81" i="60"/>
  <c r="E79" i="60"/>
  <c r="E77" i="60"/>
  <c r="E75" i="60"/>
  <c r="E73" i="60"/>
  <c r="E71" i="60"/>
  <c r="E69" i="60"/>
  <c r="E67" i="60"/>
  <c r="E65" i="60"/>
  <c r="E63" i="60"/>
  <c r="E61" i="60"/>
  <c r="E54" i="60"/>
  <c r="E50" i="60"/>
  <c r="E46" i="60"/>
  <c r="D130" i="66"/>
  <c r="D124" i="66"/>
  <c r="D120" i="66"/>
  <c r="D114" i="66"/>
  <c r="D110" i="66"/>
  <c r="D106" i="66"/>
  <c r="D102" i="66"/>
  <c r="D96" i="66"/>
  <c r="D92" i="66"/>
  <c r="D86" i="66"/>
  <c r="D80" i="66"/>
  <c r="D76" i="66"/>
  <c r="D72" i="66"/>
  <c r="D66" i="66"/>
  <c r="D62" i="66"/>
  <c r="D58" i="66"/>
  <c r="D52" i="66"/>
  <c r="D46" i="66"/>
  <c r="D40" i="66"/>
  <c r="D36" i="66"/>
  <c r="D30" i="66"/>
  <c r="D26" i="66"/>
  <c r="D18" i="66"/>
  <c r="D14" i="66"/>
  <c r="D8" i="66"/>
  <c r="D126" i="78"/>
  <c r="D121" i="78"/>
  <c r="D116" i="78"/>
  <c r="D112" i="78"/>
  <c r="D107" i="78"/>
  <c r="D103" i="78"/>
  <c r="D98" i="78"/>
  <c r="D94" i="78"/>
  <c r="D90" i="78"/>
  <c r="D85" i="78"/>
  <c r="D80" i="78"/>
  <c r="D76" i="78"/>
  <c r="D72" i="78"/>
  <c r="A64" i="72" l="1"/>
  <c r="C68" i="72"/>
  <c r="A68" i="72" s="1"/>
  <c r="A48" i="58"/>
  <c r="D111" i="75"/>
  <c r="D13" i="75"/>
  <c r="D94" i="74"/>
  <c r="Q1" i="60"/>
  <c r="AC1" i="60"/>
  <c r="A52" i="58"/>
  <c r="C56" i="58"/>
  <c r="K1" i="60"/>
  <c r="AW71" i="2"/>
  <c r="AC2" i="58"/>
  <c r="A3" i="57"/>
  <c r="F2" i="2"/>
  <c r="D120" i="76"/>
  <c r="D18" i="76"/>
  <c r="W1" i="60"/>
  <c r="D13" i="74"/>
  <c r="AW70" i="2"/>
  <c r="E1" i="60"/>
  <c r="D99" i="73"/>
  <c r="D19" i="73"/>
  <c r="A56" i="58" l="1"/>
  <c r="C60" i="58"/>
  <c r="AC3" i="58"/>
  <c r="G2" i="2"/>
  <c r="A4" i="57"/>
  <c r="A60" i="58" l="1"/>
  <c r="C64" i="58"/>
  <c r="A64" i="58" s="1"/>
  <c r="A5" i="57"/>
  <c r="AC4" i="58"/>
  <c r="H2" i="2"/>
  <c r="AC5" i="58" l="1"/>
  <c r="I2" i="2"/>
  <c r="A6" i="57"/>
  <c r="A7" i="57" l="1"/>
  <c r="AC6" i="58"/>
  <c r="J2" i="2"/>
  <c r="AC7" i="58" l="1"/>
  <c r="K2" i="2"/>
  <c r="A8" i="57"/>
  <c r="A9" i="57" l="1"/>
  <c r="AC8" i="58"/>
  <c r="L2" i="2"/>
  <c r="AC9" i="58" l="1"/>
  <c r="M2" i="2"/>
  <c r="A10" i="57"/>
  <c r="A11" i="57" l="1"/>
  <c r="AC10" i="58"/>
  <c r="N2" i="2"/>
  <c r="O2" i="2" l="1"/>
  <c r="AC11" i="58"/>
  <c r="A12" i="57"/>
  <c r="AC12" i="58" l="1"/>
  <c r="A13" i="57"/>
  <c r="P2" i="2"/>
  <c r="AC13" i="58" l="1"/>
  <c r="A14" i="57"/>
  <c r="AC14" i="58" l="1"/>
  <c r="A15" i="57"/>
  <c r="R2" i="2"/>
  <c r="S2" i="2" l="1"/>
  <c r="AC15" i="58"/>
  <c r="A16" i="57"/>
  <c r="AC16" i="58" l="1"/>
  <c r="A17" i="57"/>
  <c r="T2" i="2"/>
  <c r="U2" i="2" l="1"/>
  <c r="AC17" i="58"/>
  <c r="A18" i="57"/>
  <c r="AC18" i="58" l="1"/>
  <c r="A19" i="57"/>
  <c r="V2" i="2"/>
  <c r="AC19" i="58" l="1"/>
  <c r="W2" i="2"/>
  <c r="A20" i="57"/>
  <c r="A21" i="57" l="1"/>
  <c r="AC20" i="58"/>
  <c r="X2" i="2"/>
  <c r="AC21" i="58" l="1"/>
  <c r="Y2" i="2"/>
  <c r="A22" i="57"/>
  <c r="A23" i="57" l="1"/>
  <c r="AC22" i="58"/>
  <c r="Z2" i="2"/>
  <c r="AA2" i="2" l="1"/>
  <c r="AC23" i="58"/>
  <c r="A24" i="57"/>
  <c r="AC24" i="58" l="1"/>
  <c r="A25" i="57"/>
  <c r="AB2" i="2"/>
  <c r="AC2" i="2" l="1"/>
  <c r="AC25" i="58"/>
  <c r="A26" i="57"/>
  <c r="AC26" i="58" l="1"/>
  <c r="A27" i="57"/>
  <c r="AD2" i="2"/>
  <c r="AC27" i="58" l="1"/>
  <c r="AE2" i="2"/>
  <c r="A28" i="57"/>
  <c r="A29" i="57" l="1"/>
  <c r="AC28" i="58"/>
  <c r="AF2" i="2"/>
  <c r="AG2" i="2" s="1"/>
  <c r="AC29" i="58" l="1"/>
  <c r="A30" i="57"/>
  <c r="A31" i="57" l="1"/>
  <c r="AC30" i="58"/>
  <c r="AH2" i="2"/>
  <c r="AI2" i="2" l="1"/>
  <c r="AC31" i="58"/>
  <c r="A32" i="57"/>
  <c r="AC32" i="58" l="1"/>
  <c r="A33" i="57"/>
  <c r="AJ2" i="2"/>
  <c r="AK2" i="2" l="1"/>
  <c r="AC33" i="58"/>
  <c r="A34" i="57"/>
  <c r="AC34" i="58" l="1"/>
  <c r="A35" i="57"/>
  <c r="AL2" i="2"/>
  <c r="AC35" i="58" l="1"/>
  <c r="AM2" i="2"/>
  <c r="A36" i="57"/>
  <c r="A37" i="57" l="1"/>
  <c r="AC36" i="58"/>
  <c r="AN2" i="2"/>
  <c r="AC37" i="58" l="1"/>
  <c r="AO2" i="2"/>
  <c r="A38" i="57"/>
  <c r="A39" i="57" l="1"/>
  <c r="AC38" i="58"/>
  <c r="AP2" i="2"/>
  <c r="AC39" i="58" l="1"/>
  <c r="AQ2" i="2"/>
  <c r="A40" i="57"/>
  <c r="A41" i="57" l="1"/>
  <c r="AC40" i="58"/>
  <c r="AR2" i="2"/>
  <c r="AC41" i="58" l="1"/>
  <c r="AS2" i="2"/>
  <c r="A42" i="57"/>
  <c r="A43" i="57" l="1"/>
  <c r="AC42" i="58"/>
  <c r="AT2" i="2"/>
  <c r="AC43" i="58" l="1"/>
  <c r="AU2" i="2"/>
  <c r="A44" i="57"/>
  <c r="A45" i="57" l="1"/>
  <c r="AC44" i="58"/>
  <c r="AV2" i="2"/>
  <c r="AC45" i="58" l="1"/>
  <c r="U1" i="58" s="1"/>
  <c r="A46" i="57"/>
</calcChain>
</file>

<file path=xl/sharedStrings.xml><?xml version="1.0" encoding="utf-8"?>
<sst xmlns="http://schemas.openxmlformats.org/spreadsheetml/2006/main" count="7157" uniqueCount="2462">
  <si>
    <t>Squadron Name</t>
  </si>
  <si>
    <t>Times:</t>
  </si>
  <si>
    <t>Fall-In/Inspection</t>
  </si>
  <si>
    <t>Start</t>
  </si>
  <si>
    <t>Finish</t>
  </si>
  <si>
    <t>Period One</t>
  </si>
  <si>
    <t>Period Two</t>
  </si>
  <si>
    <t>Period Three</t>
  </si>
  <si>
    <t>Fall-In/Announcements</t>
  </si>
  <si>
    <t>Date of First Regular Trg Night</t>
  </si>
  <si>
    <t>Format</t>
  </si>
  <si>
    <t>(hh:mm)</t>
  </si>
  <si>
    <t>(dd-mmm-yy)</t>
  </si>
  <si>
    <t>RO No.</t>
  </si>
  <si>
    <t>Date</t>
  </si>
  <si>
    <t>Day</t>
  </si>
  <si>
    <t>Start Time</t>
  </si>
  <si>
    <t>Finish Time</t>
  </si>
  <si>
    <t>Activity</t>
  </si>
  <si>
    <t>Location</t>
  </si>
  <si>
    <t>OPI</t>
  </si>
  <si>
    <t>Dismissal Time</t>
  </si>
  <si>
    <t>Break</t>
  </si>
  <si>
    <t>Weekly Routine Orders</t>
  </si>
  <si>
    <t>Commanding Officer</t>
  </si>
  <si>
    <t>Name</t>
  </si>
  <si>
    <t>Rank</t>
  </si>
  <si>
    <t>Commanding Officer Information</t>
  </si>
  <si>
    <t>PO/EO</t>
  </si>
  <si>
    <t>Instructor</t>
  </si>
  <si>
    <t>Date:</t>
  </si>
  <si>
    <t>Only fill in the areas in white!!!</t>
  </si>
  <si>
    <t>Day of week for Reg Trg</t>
  </si>
  <si>
    <t>to</t>
  </si>
  <si>
    <t>Recruiting</t>
  </si>
  <si>
    <t>Christmas</t>
  </si>
  <si>
    <t>PO</t>
  </si>
  <si>
    <t>Enter dates in dd-mmm-yy format</t>
  </si>
  <si>
    <t>Go to web version</t>
  </si>
  <si>
    <t>C107</t>
  </si>
  <si>
    <t>M107</t>
  </si>
  <si>
    <t>M103</t>
  </si>
  <si>
    <t>M106</t>
  </si>
  <si>
    <t>M108</t>
  </si>
  <si>
    <t>C103</t>
  </si>
  <si>
    <t>C106</t>
  </si>
  <si>
    <t>C108</t>
  </si>
  <si>
    <t>March Break</t>
  </si>
  <si>
    <t>No Training</t>
  </si>
  <si>
    <t>Citizenship</t>
  </si>
  <si>
    <t>Leadership</t>
  </si>
  <si>
    <t>Description</t>
  </si>
  <si>
    <t>Subject</t>
  </si>
  <si>
    <t>M203</t>
  </si>
  <si>
    <t>M206</t>
  </si>
  <si>
    <t>M207</t>
  </si>
  <si>
    <t>M208</t>
  </si>
  <si>
    <t>Party - H</t>
  </si>
  <si>
    <t>Party - C</t>
  </si>
  <si>
    <t>Christmas Party</t>
  </si>
  <si>
    <t>REG</t>
  </si>
  <si>
    <t>NT</t>
  </si>
  <si>
    <t>NRT</t>
  </si>
  <si>
    <t>Regular Training Night</t>
  </si>
  <si>
    <t>ACR Prep</t>
  </si>
  <si>
    <t>ACR Practice</t>
  </si>
  <si>
    <t>Intro to Program</t>
  </si>
  <si>
    <t>C203</t>
  </si>
  <si>
    <t>C206</t>
  </si>
  <si>
    <t>C207</t>
  </si>
  <si>
    <t>C208</t>
  </si>
  <si>
    <t>Welcome</t>
  </si>
  <si>
    <t>Welcome Back</t>
  </si>
  <si>
    <t>Aircrew Survival</t>
  </si>
  <si>
    <t>M121</t>
  </si>
  <si>
    <t>C121</t>
  </si>
  <si>
    <t>Aerodrome Ops</t>
  </si>
  <si>
    <t>Halloween Party</t>
  </si>
  <si>
    <t>Comm Service</t>
  </si>
  <si>
    <t>Personal Fitness</t>
  </si>
  <si>
    <t>Radio Communication</t>
  </si>
  <si>
    <t>MDOE</t>
  </si>
  <si>
    <t>M306</t>
  </si>
  <si>
    <t>M307</t>
  </si>
  <si>
    <t>M308</t>
  </si>
  <si>
    <t>Aircraft Man &amp; Maint</t>
  </si>
  <si>
    <t>C303</t>
  </si>
  <si>
    <t>C306</t>
  </si>
  <si>
    <t>C307</t>
  </si>
  <si>
    <t>C308</t>
  </si>
  <si>
    <t>Training Officer Information</t>
  </si>
  <si>
    <t xml:space="preserve">Training Officer </t>
  </si>
  <si>
    <t>No or Cancelled Training Night</t>
  </si>
  <si>
    <t>RANK</t>
  </si>
  <si>
    <t>WO2</t>
  </si>
  <si>
    <t>WO1</t>
  </si>
  <si>
    <t>Capt</t>
  </si>
  <si>
    <t>Other Duties</t>
  </si>
  <si>
    <t>Choose a Date;</t>
  </si>
  <si>
    <t>WRO</t>
  </si>
  <si>
    <t>COMMENTS</t>
  </si>
  <si>
    <t>OIC</t>
  </si>
  <si>
    <t xml:space="preserve"> Period 3</t>
  </si>
  <si>
    <t xml:space="preserve"> Fall-In/Announcements</t>
  </si>
  <si>
    <t xml:space="preserve"> Dismissal Time</t>
  </si>
  <si>
    <t xml:space="preserve"> Other Duties</t>
  </si>
  <si>
    <t xml:space="preserve"> Fall-In/Inspection</t>
  </si>
  <si>
    <t xml:space="preserve"> Period 1</t>
  </si>
  <si>
    <t xml:space="preserve"> Period 2</t>
  </si>
  <si>
    <t xml:space="preserve"> Break</t>
  </si>
  <si>
    <t>EVENING SCHEDULE</t>
  </si>
  <si>
    <t>WEEKLY ACTIVITIES</t>
  </si>
  <si>
    <t>NOTES</t>
  </si>
  <si>
    <t>Period</t>
  </si>
  <si>
    <t>Timings</t>
  </si>
  <si>
    <t>EVENING TRAINING SCHEDULE</t>
  </si>
  <si>
    <t>L4 Primary Inst</t>
  </si>
  <si>
    <t>L5 Primary Inst</t>
  </si>
  <si>
    <t>Xmas Break</t>
  </si>
  <si>
    <t>Sgt</t>
  </si>
  <si>
    <t>FSgt</t>
  </si>
  <si>
    <t>OCdt</t>
  </si>
  <si>
    <t>2Lt</t>
  </si>
  <si>
    <t>Lt</t>
  </si>
  <si>
    <t>Maj</t>
  </si>
  <si>
    <t>LCol</t>
  </si>
  <si>
    <t>Duke of Ed</t>
  </si>
  <si>
    <t>Aerospace Famil</t>
  </si>
  <si>
    <t>C208.02</t>
  </si>
  <si>
    <t>C501</t>
  </si>
  <si>
    <t>M502</t>
  </si>
  <si>
    <t>M503</t>
  </si>
  <si>
    <t>M504</t>
  </si>
  <si>
    <t>M507</t>
  </si>
  <si>
    <t>M509</t>
  </si>
  <si>
    <t>C502</t>
  </si>
  <si>
    <t>C503</t>
  </si>
  <si>
    <t>C504</t>
  </si>
  <si>
    <t>C507</t>
  </si>
  <si>
    <t>C509</t>
  </si>
  <si>
    <t>M501</t>
  </si>
  <si>
    <t>ENTITLEMENT DAYS</t>
  </si>
  <si>
    <t>ACR</t>
  </si>
  <si>
    <t>Remembrance Day</t>
  </si>
  <si>
    <t>OTHER</t>
  </si>
  <si>
    <t>&lt;---- STEP 2</t>
  </si>
  <si>
    <t>&lt;---- STEP 1</t>
  </si>
  <si>
    <t>Choose a Date</t>
  </si>
  <si>
    <t>Click to Update WRO</t>
  </si>
  <si>
    <t>Serial</t>
  </si>
  <si>
    <t># Classes</t>
  </si>
  <si>
    <t>Participate in a Citizenship Tour</t>
  </si>
  <si>
    <t>Attend a Presentation by a Community Organization</t>
  </si>
  <si>
    <t>Attend a Presentation by a Citizen-of-Interest</t>
  </si>
  <si>
    <t>Participate in the Canadian Citizenship Challenge</t>
  </si>
  <si>
    <t>Host a Citizenship Ceremony</t>
  </si>
  <si>
    <t>Participate in an Election</t>
  </si>
  <si>
    <t>Participate in Heritage Minutes Video Activities</t>
  </si>
  <si>
    <t>Participate in Citizenship Learning Stations</t>
  </si>
  <si>
    <t>Participate in Icebreaker Activities</t>
  </si>
  <si>
    <t>Identify the Responsibilities of a Follower in a Team</t>
  </si>
  <si>
    <t>Participate in Self-Introductions</t>
  </si>
  <si>
    <t>Map Personal Goals for the Training Year</t>
  </si>
  <si>
    <t>Participate in Teambuilding Activities</t>
  </si>
  <si>
    <t>Participate in a Recreational Marksmanship Activity</t>
  </si>
  <si>
    <t>Identify the Parts and Characteristics of the Daisy 853C Air Rifle</t>
  </si>
  <si>
    <t>Clean and Store the Cadet Air Rifle</t>
  </si>
  <si>
    <t>Carry out Safety Precautions on the Cadet Air Rifle</t>
  </si>
  <si>
    <t>Apply Basic Marksmanship Techniques</t>
  </si>
  <si>
    <t>Follow Rules and Commands on an Air Rifle Range</t>
  </si>
  <si>
    <t>Participate in Marksmanship Familiarization Using the Cadet Air Rifle</t>
  </si>
  <si>
    <t>Maintain the Air Cadet Uniform</t>
  </si>
  <si>
    <t>Discuss Year One Training</t>
  </si>
  <si>
    <t>Identify the RCAF NCM Rank Structure</t>
  </si>
  <si>
    <t>Identify Air Cadet and RCAF Officer Ranks</t>
  </si>
  <si>
    <t>Tour the Squadron</t>
  </si>
  <si>
    <t>Observe Rules and Procedures for the Paying of Compliments</t>
  </si>
  <si>
    <t>Participate in an Activity about the History of the Squadron</t>
  </si>
  <si>
    <t>State the Aim and Motto of the Air Cadet Program</t>
  </si>
  <si>
    <t>Wear the Air Cadet Uniform</t>
  </si>
  <si>
    <t>Discuss Summer Training Opportunities</t>
  </si>
  <si>
    <t>Execute Supplementary Drill Movements</t>
  </si>
  <si>
    <t>Adopt the Positions of Attention, Stand at Ease, and Stand Easy</t>
  </si>
  <si>
    <t>Participate in a Drill Competition</t>
  </si>
  <si>
    <t>Execute a Salute at the Halt Without Arms</t>
  </si>
  <si>
    <t>Execute Turns at the Halt</t>
  </si>
  <si>
    <t>Close to the Right and Left</t>
  </si>
  <si>
    <t>Execute Paces Forward and to the Rear</t>
  </si>
  <si>
    <t>Execute the Movements Required for a Right Dress</t>
  </si>
  <si>
    <t>Execute an Open Order and Close Order March</t>
  </si>
  <si>
    <t>March and Halt in Quick Time</t>
  </si>
  <si>
    <t>Execute Marking Time, Forward, and Halting in Quick Time</t>
  </si>
  <si>
    <t>Execute a Salute on the March</t>
  </si>
  <si>
    <t>Pay Compliments with a Squad on the March</t>
  </si>
  <si>
    <t>Perform Drill Movements During Annual Ceremonial Review</t>
  </si>
  <si>
    <t>Participate in a Biathlon Briefing</t>
  </si>
  <si>
    <t>Run Wind Sprints</t>
  </si>
  <si>
    <t>Simulate Firing the Cadet Air Rifle Following Physical Activity</t>
  </si>
  <si>
    <t>Participate in a Recreational Summer Biathlon Activity</t>
  </si>
  <si>
    <t>Participate in a Presentation Given by a Member of the Canadian Aviation, Aerospace or Aerodrome Operations Community</t>
  </si>
  <si>
    <t>Discuss Aviation Opportunities</t>
  </si>
  <si>
    <t>Recite the Phonetic Alphabet and Numbers</t>
  </si>
  <si>
    <t>Participate in a Walk-Around Aircraft Inspection</t>
  </si>
  <si>
    <t>Identify Aircraft as Military, Civilian and Cadet</t>
  </si>
  <si>
    <t>Identify International Aircraft</t>
  </si>
  <si>
    <t>Describe the Main Components of an Airplane</t>
  </si>
  <si>
    <t>Watch On Canadian Wings Video</t>
  </si>
  <si>
    <t>Construct a Model Airplane</t>
  </si>
  <si>
    <t>Tour a Local Aviation Museum</t>
  </si>
  <si>
    <t>Attend a Local Air Show</t>
  </si>
  <si>
    <t>Launch a Foam Rocket</t>
  </si>
  <si>
    <t>Launch a Water Rocket</t>
  </si>
  <si>
    <t>Discuss Sleep Patterns in Space</t>
  </si>
  <si>
    <t>Tour a Local Aerodrome</t>
  </si>
  <si>
    <t>Identify Major Aerodrome Components</t>
  </si>
  <si>
    <t>Identify Features of a Runway</t>
  </si>
  <si>
    <t>Construct a Model Aerodrome</t>
  </si>
  <si>
    <t>Watch How It’s Made Segments</t>
  </si>
  <si>
    <t>Tour a Local Aviation Maintenance Facility</t>
  </si>
  <si>
    <t>Participate in a Presentation Given by a Member of a Survival Organization / Search and Rescue (SAR) Community</t>
  </si>
  <si>
    <t>Pack Personal Equipment for a Field Exercise</t>
  </si>
  <si>
    <t>Tie Knots and Lashings</t>
  </si>
  <si>
    <t>Maintain Personal Equipment and Hygiene in the Field</t>
  </si>
  <si>
    <t>Construct a Hootchie-Style Shelter</t>
  </si>
  <si>
    <t>Observe Site Policies and Procedures</t>
  </si>
  <si>
    <t>Collect Drinking Water in the Field</t>
  </si>
  <si>
    <t>Discuss Survival Psychology</t>
  </si>
  <si>
    <t>Identify Environmental Injuries</t>
  </si>
  <si>
    <t>Identify Types of Shelters</t>
  </si>
  <si>
    <t>Respect the Environment in the Field</t>
  </si>
  <si>
    <t>Light, Maintain and Extinguish a Fire</t>
  </si>
  <si>
    <t>Identify Habitats of Animals and Insects</t>
  </si>
  <si>
    <t>Erect, Tear Down and Pack Tents</t>
  </si>
  <si>
    <t>Participate in a CAF Activity</t>
  </si>
  <si>
    <t>Participate in a CAF Familiarization Tour</t>
  </si>
  <si>
    <t>Fire the C7 Rifle</t>
  </si>
  <si>
    <t>Participate in a Mess Dinner</t>
  </si>
  <si>
    <t>Attend a CAF Presentation</t>
  </si>
  <si>
    <t>Attend a CAF Commemorative Ceremony</t>
  </si>
  <si>
    <t>Participate in CAF Video Activities</t>
  </si>
  <si>
    <t>Participate in CAF Learning Stations</t>
  </si>
  <si>
    <t>Record Entries in a Reflective Journal</t>
  </si>
  <si>
    <t>Discuss Leadership Within a Peer Setting</t>
  </si>
  <si>
    <t>Employ Problem Solving</t>
  </si>
  <si>
    <t>Discuss the Principles of Leadership</t>
  </si>
  <si>
    <t>Discuss Characteristics of a Leader</t>
  </si>
  <si>
    <t>Discuss Effective Communication in a Peer Setting</t>
  </si>
  <si>
    <t>Participate in a Presentation Given by a Leader</t>
  </si>
  <si>
    <t>Demonstrate Positive Group Dynamics</t>
  </si>
  <si>
    <t>Participate in Trust-Building Activities</t>
  </si>
  <si>
    <t>Discuss Influence Behaviours</t>
  </si>
  <si>
    <t>Participate in Problem-Solving Activities</t>
  </si>
  <si>
    <t>Discuss Personal Integrity as a Quality of Leadership</t>
  </si>
  <si>
    <t>Participate in Team-Building Activities Record Entries in a Reflective Journal</t>
  </si>
  <si>
    <t>Practice Holding Techniques</t>
  </si>
  <si>
    <t>Practice Aiming Techniques</t>
  </si>
  <si>
    <t>Practice Firing Techniques</t>
  </si>
  <si>
    <t>Identify the Rank Structure of the Royal Canadian Sea and Army Cadets</t>
  </si>
  <si>
    <t>Identify Proficiency Level Two Training Opportunities</t>
  </si>
  <si>
    <t>Visit a Royal Canadian Sea / Army Cadet Corps or an Air Cadet Squadron</t>
  </si>
  <si>
    <t>Recognize Historical Aspects of the Royal Canadian Air Cadets (RCAC)</t>
  </si>
  <si>
    <t>Describe the Affiliated Unit</t>
  </si>
  <si>
    <t>Recognize the Role and Responsibilities of the Local Sponsor</t>
  </si>
  <si>
    <t>Tour the Affiliated Unit</t>
  </si>
  <si>
    <t>Identify Year Two CSTC Training Opportunities</t>
  </si>
  <si>
    <t>Practice Ceremonial Drill as a Review</t>
  </si>
  <si>
    <t>Execute Left and Right Turns on the March</t>
  </si>
  <si>
    <t>Execute Drill With Arms</t>
  </si>
  <si>
    <t>Form Single File From the Halt</t>
  </si>
  <si>
    <t>Identify Civilian Biathlon Opportunities</t>
  </si>
  <si>
    <t>Run on Alternate Terrain</t>
  </si>
  <si>
    <t>Fire the Cadet Air Rifle using a Sling Following Physical Activity</t>
  </si>
  <si>
    <t>Participate in a Competitive Summer Biathlon Activity</t>
  </si>
  <si>
    <t>Participate in a Presentation Given by a Member of the Memory Project Speakers Bureau</t>
  </si>
  <si>
    <t>Discuss Aircraft Flown During WWI and WWII</t>
  </si>
  <si>
    <t>Discuss Significant Events in 20th Century Canadian Military History</t>
  </si>
  <si>
    <t>Discuss Significant Canadian Historical Events Relative to Aviation</t>
  </si>
  <si>
    <t>Operate an Experimental Wing</t>
  </si>
  <si>
    <t>Identify the Four Forces that Act Upon an Aircraft</t>
  </si>
  <si>
    <t>Fly a Paper Colditz Glider</t>
  </si>
  <si>
    <t>Describe the Production of Lift by an Aircraft Wing</t>
  </si>
  <si>
    <t>Tour a Flight School</t>
  </si>
  <si>
    <t>Describe the Types of Drag that Act Upon an Aircraft</t>
  </si>
  <si>
    <t>Participate in a Presentation Given by a Guest Speaker from the Local Aviation Community</t>
  </si>
  <si>
    <t>Describe the Axial Movements of an Aircraft</t>
  </si>
  <si>
    <t>Tour a Flight Simulator</t>
  </si>
  <si>
    <t>Describe Aircraft Control Surfaces</t>
  </si>
  <si>
    <t>Tour a Local Air Show</t>
  </si>
  <si>
    <t>Identify the Characteristics of Gas Turbine Engines</t>
  </si>
  <si>
    <t>Identify Types of Aircraft Engines</t>
  </si>
  <si>
    <t>Identify the Components of Piston- Powered Internal Combustion Engines</t>
  </si>
  <si>
    <t>Identify the Characteristics of Helicopter Engines</t>
  </si>
  <si>
    <t>Explain the Cycles of a Four-Stroke Piston-Powered Engine</t>
  </si>
  <si>
    <t>Recognize the Functions of Oil in a Four-Stroke Piston-Powered Engine</t>
  </si>
  <si>
    <t>Participate in a Non-Verbal Communication Activity</t>
  </si>
  <si>
    <t>Explore Current Advancements in Aerospace Technology</t>
  </si>
  <si>
    <t>Invent a Communication System for Space</t>
  </si>
  <si>
    <t>Invent a Space Technology Item</t>
  </si>
  <si>
    <t>Identify Parts of a Rocket</t>
  </si>
  <si>
    <t>Participate in a Space Survival Scenario</t>
  </si>
  <si>
    <t>Navigate with a Global Positioning System (GPS)</t>
  </si>
  <si>
    <t>Simulate Survival in Space</t>
  </si>
  <si>
    <t>Determine Direction Using Constellations on a Field Exercise</t>
  </si>
  <si>
    <t>Tour an Aerodrome Security Facility</t>
  </si>
  <si>
    <t>Explain Aspects of Air Traffic Control (ATC)</t>
  </si>
  <si>
    <t>Tour an Air Traffic Control (ATC) Tower</t>
  </si>
  <si>
    <t>Identify Aspects of Basic Aerodrome Operations</t>
  </si>
  <si>
    <t>Participate in a Presentation Given by an Employee of an Aerodrome</t>
  </si>
  <si>
    <t>Perform Marshalling</t>
  </si>
  <si>
    <t>Tour an Aerodrome</t>
  </si>
  <si>
    <t>Participate in a Presentation Given by an Employee in the Aircraft Manufacturing or Maintenance Industry</t>
  </si>
  <si>
    <t>Identify Aspects of Aircraft Manufacturing</t>
  </si>
  <si>
    <t>Identify Canadian Aviation Maintenance Council (CAMC) Interactive Multimedia Learning Tool (IMLT) Activities</t>
  </si>
  <si>
    <t>Identify Requirements for Aircraft Maintenance</t>
  </si>
  <si>
    <t>Tour an Aircraft Manufacturing or Maintenance Facility</t>
  </si>
  <si>
    <t>Discuss Education and Employment Opportunities in Aircraft Manufacturing and Maintenance</t>
  </si>
  <si>
    <t>Watch World’s Biggest Airliner: The Airbus A380 – Coming Together</t>
  </si>
  <si>
    <t>Participate in a Presentation Given by a Member of a Survival Organization</t>
  </si>
  <si>
    <t>Construct, Light, Maintain and Extinguish a Signal Fire</t>
  </si>
  <si>
    <t>Discuss Skinning and Cooking a Small Animal</t>
  </si>
  <si>
    <t>Construct a Lean-to-Style Shelter</t>
  </si>
  <si>
    <t>Construct a Snow Cave</t>
  </si>
  <si>
    <t>Construct a Simple Snare</t>
  </si>
  <si>
    <t>Collect Drinking Water Using a Solar Still</t>
  </si>
  <si>
    <t>Construct Ground-to-Air Signals</t>
  </si>
  <si>
    <t>Participate in a Hike</t>
  </si>
  <si>
    <t>Identify Hiking Techniques</t>
  </si>
  <si>
    <t>Operate a Hand-Held Radio</t>
  </si>
  <si>
    <t>Lead Team-Building Activities</t>
  </si>
  <si>
    <t>Define the Role of a Team Leader</t>
  </si>
  <si>
    <t>Deliver a Presentation About a Leader</t>
  </si>
  <si>
    <t>Participate in a Mentoring Relationship</t>
  </si>
  <si>
    <t>Practice Self-Assessment</t>
  </si>
  <si>
    <t>Communicate as a Team Leader</t>
  </si>
  <si>
    <t>Supervise Cadets</t>
  </si>
  <si>
    <t>Solve Problems</t>
  </si>
  <si>
    <t>Lead Cadets Through a Leadership Assignment</t>
  </si>
  <si>
    <t>Identify Civilian Marksmanship Organizations</t>
  </si>
  <si>
    <t>Correct Marksmanship Error</t>
  </si>
  <si>
    <t>Fire the Cadet Air Rifle from the Standing Position</t>
  </si>
  <si>
    <t>Participate in a Presentation Given by a Guest Speaker From the Regional Cadet Support Unit</t>
  </si>
  <si>
    <t>Identify Proficiency Level Three Training Opportunities</t>
  </si>
  <si>
    <t>Participate in a Presentation Given by the Cadet Liaison Officer</t>
  </si>
  <si>
    <t>Identify Year Three CSTC Training Opportunities</t>
  </si>
  <si>
    <t>Participate in a Presentation Given by a Guest Speaker from the Air Cadet League of Canada</t>
  </si>
  <si>
    <t>Recognize the Partnership Between the Air Cadet League of Canada and the Department of National Defence</t>
  </si>
  <si>
    <t>Identify the Application Procedure for the Glider and Power Pilot Scholarships</t>
  </si>
  <si>
    <t>Participate in a Presentation on the Duke of Edinburgh Award Program</t>
  </si>
  <si>
    <t>Execute Flag Party Drill</t>
  </si>
  <si>
    <t>Prepare a Squad for Parade</t>
  </si>
  <si>
    <t>Deliver Words of Command</t>
  </si>
  <si>
    <t>Deliver a One-Minute Verbal Presentation</t>
  </si>
  <si>
    <t>Explain Principles of Instruction</t>
  </si>
  <si>
    <t>Plan a Lesson</t>
  </si>
  <si>
    <t>Identify Methods of Instruction</t>
  </si>
  <si>
    <t>Instruct a 15-Minute Lesson</t>
  </si>
  <si>
    <t>Describe Effective Speaking Techniques</t>
  </si>
  <si>
    <t>Identify Formations for Drill Instruction</t>
  </si>
  <si>
    <t>Describe Questioning Techniques</t>
  </si>
  <si>
    <t>Plan a Drill Lesson</t>
  </si>
  <si>
    <t>Select Appropriate Instructional Aids</t>
  </si>
  <si>
    <t>Instruct a 15-Minute Drill Lesson</t>
  </si>
  <si>
    <t>Practice Aiming and Firing the Cadet Air Rifle Following Physical Activity</t>
  </si>
  <si>
    <t>Review Principles of Flight</t>
  </si>
  <si>
    <t>Describe Aircraft Stability</t>
  </si>
  <si>
    <t>Read Pitot Static Instruments</t>
  </si>
  <si>
    <t>Identify Aspects of Helicopter Aerodynamics</t>
  </si>
  <si>
    <t>Demonstrate Attitudes and Movements in a Flight Simulator</t>
  </si>
  <si>
    <t>Participate in a Presentation Given by a Guest Speaker From the Local Aviation Community</t>
  </si>
  <si>
    <t>Read an Aviation Routine Weather Report (METAR)</t>
  </si>
  <si>
    <t>Describe Properties of the Atmosphere</t>
  </si>
  <si>
    <t>Tour a Meteorological Facility</t>
  </si>
  <si>
    <t>Explain the Formation of Clouds</t>
  </si>
  <si>
    <t>Participate in a Presentation Given by an Flight Services Specialist</t>
  </si>
  <si>
    <t>Explain the Effects of Air Pressure on Weather</t>
  </si>
  <si>
    <t>Explain the Effects of Humidity and Temperature on Weather</t>
  </si>
  <si>
    <t>Operate a Radio for Aviation Transmission</t>
  </si>
  <si>
    <t>Measure Distance Along a Route</t>
  </si>
  <si>
    <t>Practice Air Navigation Skills</t>
  </si>
  <si>
    <t>Determine a Position on a Visual Flight Rules (VFR) Navigation Chart (VNC)</t>
  </si>
  <si>
    <t>Identify Canadian Astronauts</t>
  </si>
  <si>
    <t>Discuss the Canadian Space Program</t>
  </si>
  <si>
    <t>Discuss the History of Manned Space Exploration</t>
  </si>
  <si>
    <t>Discuss Unmanned Space Exploration</t>
  </si>
  <si>
    <t>Describe Elements of the Night Sky</t>
  </si>
  <si>
    <t>Simulate Life in Space</t>
  </si>
  <si>
    <t>Identify Global Position System (GPS) Components</t>
  </si>
  <si>
    <t>Describe Aspects of the International Space Station (ISS)</t>
  </si>
  <si>
    <t>Participate in a Presentation Given by a Guest Speaker from the Astronomy Community or Aerospace Industry</t>
  </si>
  <si>
    <t>Identify Online Stargazing Programs</t>
  </si>
  <si>
    <t>Identify Types of Aerodromes</t>
  </si>
  <si>
    <t>Explain Aspects of Aerodrome Lighting</t>
  </si>
  <si>
    <t>Construct a Model of the Airspace at an Aerodrome</t>
  </si>
  <si>
    <t>Identify How Equipment is Used at an Aerodrome</t>
  </si>
  <si>
    <t>Identify Aspects of Emergency Response and Aerodrome Security</t>
  </si>
  <si>
    <t>Explain Aspects of Air Traffic Services (ATS)</t>
  </si>
  <si>
    <t>Identify Tasks Required to Maintain Aircraft</t>
  </si>
  <si>
    <t>Identify Components of the Pitot Static System</t>
  </si>
  <si>
    <t>Describe Materials Used in Aircraft Construction</t>
  </si>
  <si>
    <t>Identify Aircraft Manufacturers</t>
  </si>
  <si>
    <t>Identify Basic Power Tools Used in Aircraft Manufacturing and Maintenance</t>
  </si>
  <si>
    <t>Describe Routine Aircraft Inspection Procedures</t>
  </si>
  <si>
    <t>Construct an Aluminium Model Biplane</t>
  </si>
  <si>
    <t>Tour an Aircraft Restoration Project</t>
  </si>
  <si>
    <t>Identify Types of Maps</t>
  </si>
  <si>
    <t>Identify Parts of the Compass</t>
  </si>
  <si>
    <t>Interpret Contour Lines</t>
  </si>
  <si>
    <t>Identify Marginal Information and Conventional Signs</t>
  </si>
  <si>
    <t>Orient a Map by Inspection</t>
  </si>
  <si>
    <t>Determine Grid References (GRs)</t>
  </si>
  <si>
    <t>Orient a Map Using a Compass</t>
  </si>
  <si>
    <t>Determine Distance on a Map and on the Ground</t>
  </si>
  <si>
    <t>Calculate Magnetic Declination</t>
  </si>
  <si>
    <t>Determine Bearings on a Map and on the Ground</t>
  </si>
  <si>
    <t>Determine Direction Using the Sun</t>
  </si>
  <si>
    <t>Determine Direction at Night</t>
  </si>
  <si>
    <t>Use Blazing Techniques</t>
  </si>
  <si>
    <t>Identify Elements of the Night Sky</t>
  </si>
  <si>
    <t>Identify Methods of Preparing and Cooking a Small Animal or Fish</t>
  </si>
  <si>
    <t>Construct Camp Crafts</t>
  </si>
  <si>
    <t>Perform Minor First Aid in a Field Setting</t>
  </si>
  <si>
    <t>Act as a Member of a Ground Search and Rescue (SAR) Party</t>
  </si>
  <si>
    <t>Participate in a Presentation Given by a Guest Speaker from the Search and Rescue (SAR) Community</t>
  </si>
  <si>
    <t>Participate in a Leadership Seminar</t>
  </si>
  <si>
    <t>4x3</t>
  </si>
  <si>
    <t>Describe Needs and Expectations of Team Members</t>
  </si>
  <si>
    <t>Select a Leadership Approach</t>
  </si>
  <si>
    <t>Motivate Team Members</t>
  </si>
  <si>
    <t>Provide Feedback to Team Members</t>
  </si>
  <si>
    <t>Act as a Team Leader During a Leadership Appointment</t>
  </si>
  <si>
    <t>Assist the Range Safety Officer (RSO)</t>
  </si>
  <si>
    <t>Score Air Rifle Marksmanship Targets</t>
  </si>
  <si>
    <t>Prepare for a Merit Review Board</t>
  </si>
  <si>
    <t>Discuss Proficiency Level Four Training Opportunities</t>
  </si>
  <si>
    <t>Describe the Application Procedure for National Courses and Exchanges</t>
  </si>
  <si>
    <t>Identify Year Four CSTC Training Opportunities</t>
  </si>
  <si>
    <t>Discuss the History of Drill</t>
  </si>
  <si>
    <t>Discuss Commanding a Flight on Parade</t>
  </si>
  <si>
    <t>View a Re-Enactment That Demonstrates the Historical Use of Drill</t>
  </si>
  <si>
    <t>Identify Parade Sequence</t>
  </si>
  <si>
    <t>Command a Squad</t>
  </si>
  <si>
    <t>Inspect a Cadet on Parade</t>
  </si>
  <si>
    <t>Instruct a 30-Minute Lesson</t>
  </si>
  <si>
    <t>Identify Elements of a Positive Learning Environment</t>
  </si>
  <si>
    <t>Act as an Assistant Instructor</t>
  </si>
  <si>
    <t>Describe Learner Needs</t>
  </si>
  <si>
    <t>Participate in a Creative Lesson- Planning Workshop</t>
  </si>
  <si>
    <t>Explain Assessment</t>
  </si>
  <si>
    <t>Act as an Assistant Drill Instructor</t>
  </si>
  <si>
    <t>Instruct a 30-Minute Drill Lesson</t>
  </si>
  <si>
    <t>Explain Regulations and Operating Procedures for Aviation Transmission and Licensing</t>
  </si>
  <si>
    <t>Communicate Using Radio Procedures for Aviation Transmission</t>
  </si>
  <si>
    <t>Describe Radio Wavelengths, Signals, Licences and Equipment</t>
  </si>
  <si>
    <t>Explain Emergency, Urgency and Safety Communications</t>
  </si>
  <si>
    <t>Explain Flight Performance Factors</t>
  </si>
  <si>
    <t>Explain Features of Wing Design</t>
  </si>
  <si>
    <t>Demonstrate Turns, Climbs and Descents in a Flight Simulator</t>
  </si>
  <si>
    <t>Describe Flight Instruments</t>
  </si>
  <si>
    <t>Fly a Radio-Controlled Aircraft</t>
  </si>
  <si>
    <t>Describe Ignition and Electrical Systems</t>
  </si>
  <si>
    <t>Describe Fuel Systems</t>
  </si>
  <si>
    <t>Describe Turbocharging and Supercharging Systems</t>
  </si>
  <si>
    <t>Describe Propeller Systems</t>
  </si>
  <si>
    <t>Describe Gas Turbine Engines</t>
  </si>
  <si>
    <t>Describe Engine Instruments</t>
  </si>
  <si>
    <t>Explain Fog</t>
  </si>
  <si>
    <t>Explain Winds</t>
  </si>
  <si>
    <t>Describe Severe Weather Conditions</t>
  </si>
  <si>
    <t>Describe Air Masses and Fronts</t>
  </si>
  <si>
    <t>Analyze Weather Information</t>
  </si>
  <si>
    <t>Solve Navigation Problems with a Manual Flight Computer</t>
  </si>
  <si>
    <t>Define Air Navigation Terms</t>
  </si>
  <si>
    <t>Use a Visual Flight Rules (VFR) Navigation Chart (VNC)</t>
  </si>
  <si>
    <t>Describe the Magnetic Compass</t>
  </si>
  <si>
    <t>Describe Model Rocketry</t>
  </si>
  <si>
    <t>Identify Aerospace Materials</t>
  </si>
  <si>
    <t>Launch a Small Model Rocket</t>
  </si>
  <si>
    <t>Describe Canadian Satellites</t>
  </si>
  <si>
    <t>Discuss Characteristics of the Planets in the Solar System</t>
  </si>
  <si>
    <t>Apply the Material Science of Trusses</t>
  </si>
  <si>
    <t>Describe Robotics</t>
  </si>
  <si>
    <t>Use Star Charts</t>
  </si>
  <si>
    <t>Operate a Telescope</t>
  </si>
  <si>
    <t>Watch BLAST! (Balloon-Borne Large Aperture Sub-Millimetre Telescope)</t>
  </si>
  <si>
    <t>Describe the Relationship Between Gravity and Space-Time</t>
  </si>
  <si>
    <t>Discuss Kinetic and Potential Energy</t>
  </si>
  <si>
    <t>Watch Einstein's Big Idea</t>
  </si>
  <si>
    <t>Describe Aerodrome Operations Career Opportunities</t>
  </si>
  <si>
    <t>Describe Air Traffic Control (ATC) Career Opportunities</t>
  </si>
  <si>
    <t>Describe Airport Security Career Opportunities</t>
  </si>
  <si>
    <t>Discuss Aircraft Manufacturers</t>
  </si>
  <si>
    <t>Discuss Aircraft Assembly</t>
  </si>
  <si>
    <t>Identify Aviation Hardware</t>
  </si>
  <si>
    <t>Disassemble and Reassemble a Small Engine</t>
  </si>
  <si>
    <t>Describe Climatic and Seasonal Concerns</t>
  </si>
  <si>
    <t>Assemble an Emergency Survival Kit</t>
  </si>
  <si>
    <t>Improvise Tools for Use in a Survival Situation</t>
  </si>
  <si>
    <t>Operate a Stove and a Lantern</t>
  </si>
  <si>
    <t>Move a Casualty to Shelter</t>
  </si>
  <si>
    <t>Practice Safe Toolcraft</t>
  </si>
  <si>
    <t>Navigate to a Waypoint Using a Global Positioning System (GPS) Receiver</t>
  </si>
  <si>
    <t>Navigate a Route Using a Map and Compass</t>
  </si>
  <si>
    <t>Light Fires Using Improvised Ignition</t>
  </si>
  <si>
    <t>Construct a Hootchie or Lean-to-Style Shelter</t>
  </si>
  <si>
    <t>Reflect Upon What it Means to be a Good Canadian Citizen</t>
  </si>
  <si>
    <t>Reflect Upon Individual Global Citizenship</t>
  </si>
  <si>
    <t>Analyze a Global Issue</t>
  </si>
  <si>
    <t>Perform 45 Hours of Individual Community Service</t>
  </si>
  <si>
    <t>Examine Meeting Procedures</t>
  </si>
  <si>
    <t>Create a Proposal</t>
  </si>
  <si>
    <t>Prepare an Exercise</t>
  </si>
  <si>
    <t>Conduct an Exercise</t>
  </si>
  <si>
    <t>Conclude an Exercise</t>
  </si>
  <si>
    <t>Reflect Upon Personal Fitness and Healthy Living</t>
  </si>
  <si>
    <t>Participate in the Cadet Fitness Assessment and Identify Strategies for Improving Personal Physical Fitness</t>
  </si>
  <si>
    <t>Identify Service Opportunities for a Cadet Instructors Cadre (CIC) Officer</t>
  </si>
  <si>
    <t>Develop a Personalized Schedule</t>
  </si>
  <si>
    <t>Identify Volunteer Opportunities With the Air Cadet League of Canada (ACLC)</t>
  </si>
  <si>
    <t>Reflect Upon the Cadet Experience</t>
  </si>
  <si>
    <t>Monitor Instruction</t>
  </si>
  <si>
    <t>Fly a Cross-Country Flight Using a Flight Simulator</t>
  </si>
  <si>
    <t>Reflect on Canada's Contribution to Aerospace Technology</t>
  </si>
  <si>
    <t>Examine Aspects of Flight Safety (FS)</t>
  </si>
  <si>
    <t>Examine the Canadian Bush Pilot Industry</t>
  </si>
  <si>
    <t>Examine Aspects of Aircraft Manufacturing and Maintenance Through the Development of Aerobatic Aircraft</t>
  </si>
  <si>
    <t>Analyze an Aircrew Survival Case Study</t>
  </si>
  <si>
    <t>What We Expect From You as a Cadet</t>
  </si>
  <si>
    <t>Your Responsability as a Leader to Influence Positive Social Relations</t>
  </si>
  <si>
    <t>What Can Happen When Behaviours Exceed or Do Not Meet Expectations</t>
  </si>
  <si>
    <t>What Complaints and Consent are and how to Practice Risk Reduction</t>
  </si>
  <si>
    <t>What Harassment, Criminal Offences and Child Abuse Are and Where You Can Go for Help</t>
  </si>
  <si>
    <t>Your responsibility as a leader to help manage conflict</t>
  </si>
  <si>
    <t>What Conflict Is and How You Can Deal With It</t>
  </si>
  <si>
    <t>Pursue Individual Learning</t>
  </si>
  <si>
    <t>Participate in Citizenship Activities</t>
  </si>
  <si>
    <t>Perform Community Service 18</t>
  </si>
  <si>
    <t>Perform Community Service</t>
  </si>
  <si>
    <t>Participate in the CFA and Identify Strategies for Improving Personal Physical Fitness</t>
  </si>
  <si>
    <t>Participate in 60 Minutes of Moderate- to Vigorous-Intensity Physical Activity (MVPA) and Track Participation in Physical Activities</t>
  </si>
  <si>
    <t>Participate in Activities that Reinforce the Three Components of Physical Fitness</t>
  </si>
  <si>
    <t>Identify Strategies to Improve Participation in Physical Activities and Participate in the Cadet Fitness Assessment (CFA)</t>
  </si>
  <si>
    <t>Participate in a Cooking Class</t>
  </si>
  <si>
    <t>Attend a Personal Fitness and Healthy Living Presentation</t>
  </si>
  <si>
    <t>Attend a Local Amateur Sporting Event</t>
  </si>
  <si>
    <t>Participate in Physical Activities</t>
  </si>
  <si>
    <t>Participate in a Tournament</t>
  </si>
  <si>
    <t>Participate in CAF Familiarization Activities</t>
  </si>
  <si>
    <t>CAF Familiarization</t>
  </si>
  <si>
    <t>MX01.01A</t>
  </si>
  <si>
    <t>MX01.01B</t>
  </si>
  <si>
    <t>MX01.01C</t>
  </si>
  <si>
    <t>MX01.01D</t>
  </si>
  <si>
    <t>MX01.01E</t>
  </si>
  <si>
    <t>MX01.01F</t>
  </si>
  <si>
    <t>MX01.01G</t>
  </si>
  <si>
    <t>MX01.01H</t>
  </si>
  <si>
    <t>C103.01</t>
  </si>
  <si>
    <t>C103.02</t>
  </si>
  <si>
    <t>C103.03</t>
  </si>
  <si>
    <t>M103.01</t>
  </si>
  <si>
    <t>M103.02</t>
  </si>
  <si>
    <t>M103.03</t>
  </si>
  <si>
    <t>C106.01</t>
  </si>
  <si>
    <t>C106.02</t>
  </si>
  <si>
    <t>M106.01</t>
  </si>
  <si>
    <t>M106.02</t>
  </si>
  <si>
    <t>M106.03</t>
  </si>
  <si>
    <t>M106.04</t>
  </si>
  <si>
    <t>M106.05</t>
  </si>
  <si>
    <t>C107.01</t>
  </si>
  <si>
    <t>C107.02</t>
  </si>
  <si>
    <t>C107.03</t>
  </si>
  <si>
    <t>C107.04</t>
  </si>
  <si>
    <t>M107.01</t>
  </si>
  <si>
    <t>M107.02</t>
  </si>
  <si>
    <t>M107.03</t>
  </si>
  <si>
    <t>M107.04</t>
  </si>
  <si>
    <t>M107.05</t>
  </si>
  <si>
    <t>M107.06</t>
  </si>
  <si>
    <t>C108.01</t>
  </si>
  <si>
    <t>C108.02</t>
  </si>
  <si>
    <t>M108.01</t>
  </si>
  <si>
    <t>M108.02</t>
  </si>
  <si>
    <t>M108.03</t>
  </si>
  <si>
    <t>M108.04</t>
  </si>
  <si>
    <t>M108.05</t>
  </si>
  <si>
    <t>M108.06</t>
  </si>
  <si>
    <t>M108.07</t>
  </si>
  <si>
    <t>M108.08</t>
  </si>
  <si>
    <t>M108.09</t>
  </si>
  <si>
    <t>M108.10</t>
  </si>
  <si>
    <t>M108.11</t>
  </si>
  <si>
    <t>M108.12</t>
  </si>
  <si>
    <t>C111.01</t>
  </si>
  <si>
    <t>C111.02</t>
  </si>
  <si>
    <t>C111.03</t>
  </si>
  <si>
    <t>C111.04</t>
  </si>
  <si>
    <t>C121.01</t>
  </si>
  <si>
    <t>M121.01</t>
  </si>
  <si>
    <t>M129.01</t>
  </si>
  <si>
    <t>C130.01</t>
  </si>
  <si>
    <t>C130.02</t>
  </si>
  <si>
    <t>C130.03</t>
  </si>
  <si>
    <t>C130.04</t>
  </si>
  <si>
    <t>C130.05</t>
  </si>
  <si>
    <t>M130.01</t>
  </si>
  <si>
    <t>M130.02</t>
  </si>
  <si>
    <t>M130.03</t>
  </si>
  <si>
    <t>M130.04</t>
  </si>
  <si>
    <t>C140.01</t>
  </si>
  <si>
    <t>C140.02</t>
  </si>
  <si>
    <t>M140.01</t>
  </si>
  <si>
    <t>C160.01</t>
  </si>
  <si>
    <t>M160.01</t>
  </si>
  <si>
    <t>M160.02</t>
  </si>
  <si>
    <t>M160.03</t>
  </si>
  <si>
    <t>C170.01</t>
  </si>
  <si>
    <t>C170.02</t>
  </si>
  <si>
    <t>C190.01</t>
  </si>
  <si>
    <t>C190.02</t>
  </si>
  <si>
    <t>C190.03</t>
  </si>
  <si>
    <t>C190.04</t>
  </si>
  <si>
    <t>C190.05</t>
  </si>
  <si>
    <t>C190.06</t>
  </si>
  <si>
    <t>C190.07</t>
  </si>
  <si>
    <t>M190.01</t>
  </si>
  <si>
    <t>M190.02</t>
  </si>
  <si>
    <t>M190.03</t>
  </si>
  <si>
    <t>M190.04</t>
  </si>
  <si>
    <t>M190.05</t>
  </si>
  <si>
    <t>M190.06</t>
  </si>
  <si>
    <t>M190.07</t>
  </si>
  <si>
    <t>C101.01</t>
  </si>
  <si>
    <t>M101.01</t>
  </si>
  <si>
    <t>C102.01</t>
  </si>
  <si>
    <t>M102.01</t>
  </si>
  <si>
    <t>C104.01</t>
  </si>
  <si>
    <t>C104.02</t>
  </si>
  <si>
    <t>C104.03</t>
  </si>
  <si>
    <t>M104.01</t>
  </si>
  <si>
    <t>M104.02</t>
  </si>
  <si>
    <t>M104.03</t>
  </si>
  <si>
    <t>C105.01</t>
  </si>
  <si>
    <t>M105.01</t>
  </si>
  <si>
    <t>MX20.01A</t>
  </si>
  <si>
    <t>MX20.01B</t>
  </si>
  <si>
    <t>MX20.01C</t>
  </si>
  <si>
    <t>MX20.01D</t>
  </si>
  <si>
    <t>MX20.01E</t>
  </si>
  <si>
    <t>MX20.01F</t>
  </si>
  <si>
    <t>MX20.01G</t>
  </si>
  <si>
    <t>MX20.01H</t>
  </si>
  <si>
    <t>C203.01</t>
  </si>
  <si>
    <t>C203.02</t>
  </si>
  <si>
    <t>C203.03</t>
  </si>
  <si>
    <t>C203.04</t>
  </si>
  <si>
    <t>C203.05</t>
  </si>
  <si>
    <t>C203.06</t>
  </si>
  <si>
    <t>M203.01</t>
  </si>
  <si>
    <t>M203.02</t>
  </si>
  <si>
    <t>M203.03</t>
  </si>
  <si>
    <t>M203.04</t>
  </si>
  <si>
    <t>M203.05</t>
  </si>
  <si>
    <t>M203.06</t>
  </si>
  <si>
    <t>M203.07</t>
  </si>
  <si>
    <t>M203.08</t>
  </si>
  <si>
    <t>C206.01</t>
  </si>
  <si>
    <t>C206.02</t>
  </si>
  <si>
    <t>C206.03</t>
  </si>
  <si>
    <t>M206.01</t>
  </si>
  <si>
    <t>C207.01</t>
  </si>
  <si>
    <t>C207.02</t>
  </si>
  <si>
    <t>C207.03</t>
  </si>
  <si>
    <t>C207.04</t>
  </si>
  <si>
    <t>M207.01</t>
  </si>
  <si>
    <t>M207.02</t>
  </si>
  <si>
    <t>M207.03</t>
  </si>
  <si>
    <t>M207.04</t>
  </si>
  <si>
    <t>C208.01</t>
  </si>
  <si>
    <t>M208.01</t>
  </si>
  <si>
    <t>M208.02</t>
  </si>
  <si>
    <t>C211.01</t>
  </si>
  <si>
    <t>C211.02</t>
  </si>
  <si>
    <t>C211.03</t>
  </si>
  <si>
    <t>C211.04</t>
  </si>
  <si>
    <t>C230.01</t>
  </si>
  <si>
    <t>C230.02</t>
  </si>
  <si>
    <t>C230.03</t>
  </si>
  <si>
    <t>M230.01</t>
  </si>
  <si>
    <t>M230.02</t>
  </si>
  <si>
    <t>C231.01</t>
  </si>
  <si>
    <t>C231.02</t>
  </si>
  <si>
    <t>C231.03</t>
  </si>
  <si>
    <t>C231.04</t>
  </si>
  <si>
    <t>C231.05</t>
  </si>
  <si>
    <t>C231.06</t>
  </si>
  <si>
    <t>M231.01</t>
  </si>
  <si>
    <t>M231.02</t>
  </si>
  <si>
    <t>M231.03</t>
  </si>
  <si>
    <t>M231.04</t>
  </si>
  <si>
    <t>M231.05</t>
  </si>
  <si>
    <t>C232.01</t>
  </si>
  <si>
    <t>C232.02</t>
  </si>
  <si>
    <t>C232.03</t>
  </si>
  <si>
    <t>M232.01</t>
  </si>
  <si>
    <t>M232.02</t>
  </si>
  <si>
    <t>M232.03</t>
  </si>
  <si>
    <t>M232.04</t>
  </si>
  <si>
    <t>C240.01</t>
  </si>
  <si>
    <t>C240.02</t>
  </si>
  <si>
    <t>C240.03</t>
  </si>
  <si>
    <t>C240.04</t>
  </si>
  <si>
    <t>C240.05</t>
  </si>
  <si>
    <t>C240.06</t>
  </si>
  <si>
    <t>M240.01</t>
  </si>
  <si>
    <t>M240.02</t>
  </si>
  <si>
    <t>M240.03</t>
  </si>
  <si>
    <t>C260.01</t>
  </si>
  <si>
    <t>C260.02</t>
  </si>
  <si>
    <t>C260.03</t>
  </si>
  <si>
    <t>C260.04</t>
  </si>
  <si>
    <t>C260.05</t>
  </si>
  <si>
    <t>M260.01</t>
  </si>
  <si>
    <t>M260.02</t>
  </si>
  <si>
    <t>C270.01</t>
  </si>
  <si>
    <t>C270.02</t>
  </si>
  <si>
    <t>C270.03</t>
  </si>
  <si>
    <t>C270.04</t>
  </si>
  <si>
    <t>M270.01</t>
  </si>
  <si>
    <t>M270.02</t>
  </si>
  <si>
    <t>M270.03</t>
  </si>
  <si>
    <t>C290.01</t>
  </si>
  <si>
    <t>C290.02</t>
  </si>
  <si>
    <t>C290.03</t>
  </si>
  <si>
    <t>C290.04</t>
  </si>
  <si>
    <t>C290.05</t>
  </si>
  <si>
    <t>M290.01</t>
  </si>
  <si>
    <t>M290.02</t>
  </si>
  <si>
    <t>M290.03</t>
  </si>
  <si>
    <t>M290.04</t>
  </si>
  <si>
    <t>M290.05</t>
  </si>
  <si>
    <t>M290.06</t>
  </si>
  <si>
    <t>C201.01</t>
  </si>
  <si>
    <t>M201.01</t>
  </si>
  <si>
    <t>C202.01</t>
  </si>
  <si>
    <t>M202.01</t>
  </si>
  <si>
    <t>C204.01</t>
  </si>
  <si>
    <t>C204.02</t>
  </si>
  <si>
    <t>C204.03</t>
  </si>
  <si>
    <t>C204.04</t>
  </si>
  <si>
    <t>C204.05</t>
  </si>
  <si>
    <t>M204.01</t>
  </si>
  <si>
    <t>M204.02</t>
  </si>
  <si>
    <t>M204.03</t>
  </si>
  <si>
    <t>C205.01</t>
  </si>
  <si>
    <t>C205.02</t>
  </si>
  <si>
    <t>M205.01</t>
  </si>
  <si>
    <t>C220.01</t>
  </si>
  <si>
    <t>M220.01</t>
  </si>
  <si>
    <t>C303.01</t>
  </si>
  <si>
    <t>C303.02</t>
  </si>
  <si>
    <t>M303.01</t>
  </si>
  <si>
    <t>M303.02</t>
  </si>
  <si>
    <t>M303.03</t>
  </si>
  <si>
    <t>M303.04</t>
  </si>
  <si>
    <t>M303.05</t>
  </si>
  <si>
    <t>M303.06</t>
  </si>
  <si>
    <t>M303.07</t>
  </si>
  <si>
    <t>C306.01</t>
  </si>
  <si>
    <t>C306.02</t>
  </si>
  <si>
    <t>C306.03</t>
  </si>
  <si>
    <t>M306.01</t>
  </si>
  <si>
    <t>C307.01</t>
  </si>
  <si>
    <t>C307.02</t>
  </si>
  <si>
    <t>C307.03</t>
  </si>
  <si>
    <t>C307.04</t>
  </si>
  <si>
    <t>C307.05</t>
  </si>
  <si>
    <t>M307.01</t>
  </si>
  <si>
    <t>M307.02</t>
  </si>
  <si>
    <t>M307.03</t>
  </si>
  <si>
    <t>C308.01</t>
  </si>
  <si>
    <t>C308.02</t>
  </si>
  <si>
    <t>M308.01</t>
  </si>
  <si>
    <t>M308.02</t>
  </si>
  <si>
    <t>C309.01</t>
  </si>
  <si>
    <t>C309.02</t>
  </si>
  <si>
    <t>C309.03</t>
  </si>
  <si>
    <t>C309.04</t>
  </si>
  <si>
    <t>C309.05</t>
  </si>
  <si>
    <t>C309.06</t>
  </si>
  <si>
    <t>M309.01</t>
  </si>
  <si>
    <t>M309.02</t>
  </si>
  <si>
    <t>M309.03</t>
  </si>
  <si>
    <t>M309.04</t>
  </si>
  <si>
    <t>M309.05</t>
  </si>
  <si>
    <t>M309.06</t>
  </si>
  <si>
    <t>M309.07</t>
  </si>
  <si>
    <t>C311.01</t>
  </si>
  <si>
    <t>C311.02</t>
  </si>
  <si>
    <t>C331.01</t>
  </si>
  <si>
    <t>C331.02</t>
  </si>
  <si>
    <t>C331.03</t>
  </si>
  <si>
    <t>C331.04</t>
  </si>
  <si>
    <t>C331.05</t>
  </si>
  <si>
    <t>M331.01</t>
  </si>
  <si>
    <t>C336.01</t>
  </si>
  <si>
    <t>C336.02</t>
  </si>
  <si>
    <t>C336.03</t>
  </si>
  <si>
    <t>M336.01</t>
  </si>
  <si>
    <t>M336.02</t>
  </si>
  <si>
    <t>M336.03</t>
  </si>
  <si>
    <t>M336.04</t>
  </si>
  <si>
    <t>C337.01</t>
  </si>
  <si>
    <t>C337.02</t>
  </si>
  <si>
    <t>M337.01</t>
  </si>
  <si>
    <t>M337.02</t>
  </si>
  <si>
    <t>C340.01</t>
  </si>
  <si>
    <t>C340.02</t>
  </si>
  <si>
    <t>C340.03</t>
  </si>
  <si>
    <t>C340.04</t>
  </si>
  <si>
    <t>C340.05</t>
  </si>
  <si>
    <t>C340.06</t>
  </si>
  <si>
    <t>C340.07</t>
  </si>
  <si>
    <t>C340.08</t>
  </si>
  <si>
    <t>C340.09</t>
  </si>
  <si>
    <t>C340.10</t>
  </si>
  <si>
    <t>M340.01</t>
  </si>
  <si>
    <t>M340.02</t>
  </si>
  <si>
    <t>C360.01</t>
  </si>
  <si>
    <t>C360.02</t>
  </si>
  <si>
    <t>C360.03</t>
  </si>
  <si>
    <t>C360.04</t>
  </si>
  <si>
    <t>C360.05</t>
  </si>
  <si>
    <t>C360.06</t>
  </si>
  <si>
    <t>C370.01</t>
  </si>
  <si>
    <t>C370.02</t>
  </si>
  <si>
    <t>C370.03</t>
  </si>
  <si>
    <t>C370.04</t>
  </si>
  <si>
    <t>C370.05</t>
  </si>
  <si>
    <t>M370.01</t>
  </si>
  <si>
    <t>M370.02</t>
  </si>
  <si>
    <t>M370.03</t>
  </si>
  <si>
    <t>C390.01</t>
  </si>
  <si>
    <t>C390.02</t>
  </si>
  <si>
    <t>C390.03</t>
  </si>
  <si>
    <t>C390.04</t>
  </si>
  <si>
    <t>C390.05</t>
  </si>
  <si>
    <t>C390.06</t>
  </si>
  <si>
    <t>C390.07</t>
  </si>
  <si>
    <t>C390.08</t>
  </si>
  <si>
    <t>C390.09</t>
  </si>
  <si>
    <t>C390.10</t>
  </si>
  <si>
    <t>C390.11</t>
  </si>
  <si>
    <t>C390.12</t>
  </si>
  <si>
    <t>C390.13</t>
  </si>
  <si>
    <t>C390.14</t>
  </si>
  <si>
    <t>M390.01</t>
  </si>
  <si>
    <t>M390.02</t>
  </si>
  <si>
    <t>M390.03</t>
  </si>
  <si>
    <t>M390.04</t>
  </si>
  <si>
    <t>M390.05</t>
  </si>
  <si>
    <t>C301.01</t>
  </si>
  <si>
    <t>M301.01</t>
  </si>
  <si>
    <t>C302.01</t>
  </si>
  <si>
    <t>M302.01</t>
  </si>
  <si>
    <t>C304.01</t>
  </si>
  <si>
    <t>C304.02</t>
  </si>
  <si>
    <t>C304.03</t>
  </si>
  <si>
    <t>C304.04</t>
  </si>
  <si>
    <t>C304.05</t>
  </si>
  <si>
    <t>M304.01</t>
  </si>
  <si>
    <t>M304.02</t>
  </si>
  <si>
    <t>M304.03</t>
  </si>
  <si>
    <t>C305.01</t>
  </si>
  <si>
    <t>C305.02</t>
  </si>
  <si>
    <t>M305.01</t>
  </si>
  <si>
    <t>C320.01</t>
  </si>
  <si>
    <t>M320.01</t>
  </si>
  <si>
    <t>C403.01</t>
  </si>
  <si>
    <t>M403.01</t>
  </si>
  <si>
    <t>M403.02</t>
  </si>
  <si>
    <t>M403.03</t>
  </si>
  <si>
    <t>M403.04</t>
  </si>
  <si>
    <t>M403.05</t>
  </si>
  <si>
    <t>M403.06</t>
  </si>
  <si>
    <t>C406.01</t>
  </si>
  <si>
    <t>C406.02</t>
  </si>
  <si>
    <t>M406.01</t>
  </si>
  <si>
    <t>C407.01</t>
  </si>
  <si>
    <t>C407.02</t>
  </si>
  <si>
    <t>M407.01</t>
  </si>
  <si>
    <t>M407.02</t>
  </si>
  <si>
    <t>C408.01</t>
  </si>
  <si>
    <t>C408.02</t>
  </si>
  <si>
    <t>M408.01</t>
  </si>
  <si>
    <t>M408.02</t>
  </si>
  <si>
    <t>M408.03</t>
  </si>
  <si>
    <t>M408.04</t>
  </si>
  <si>
    <t>C409.01</t>
  </si>
  <si>
    <t>C409.02</t>
  </si>
  <si>
    <t>C409.03</t>
  </si>
  <si>
    <t>C409.04</t>
  </si>
  <si>
    <t>C409.05</t>
  </si>
  <si>
    <t>C409.06</t>
  </si>
  <si>
    <t>M409.01</t>
  </si>
  <si>
    <t>M409.02</t>
  </si>
  <si>
    <t>M409.03</t>
  </si>
  <si>
    <t>M409.04</t>
  </si>
  <si>
    <t>M409.05</t>
  </si>
  <si>
    <t>C429.01</t>
  </si>
  <si>
    <t>C429.02</t>
  </si>
  <si>
    <t>C429.03</t>
  </si>
  <si>
    <t>C429.04</t>
  </si>
  <si>
    <t>C431.01</t>
  </si>
  <si>
    <t>C431.02</t>
  </si>
  <si>
    <t>C431.03</t>
  </si>
  <si>
    <t>M431.01</t>
  </si>
  <si>
    <t>M431.02</t>
  </si>
  <si>
    <t>C432.01</t>
  </si>
  <si>
    <t>C432.02</t>
  </si>
  <si>
    <t>C432.03</t>
  </si>
  <si>
    <t>M432.01</t>
  </si>
  <si>
    <t>M432.02</t>
  </si>
  <si>
    <t>M432.03</t>
  </si>
  <si>
    <t>C436.01</t>
  </si>
  <si>
    <t>C436.02</t>
  </si>
  <si>
    <t>C436.03</t>
  </si>
  <si>
    <t>M436.01</t>
  </si>
  <si>
    <t>M436.02</t>
  </si>
  <si>
    <t>C437.01</t>
  </si>
  <si>
    <t>C437.02</t>
  </si>
  <si>
    <t>M437.01</t>
  </si>
  <si>
    <t>M437.02</t>
  </si>
  <si>
    <t>C440.01</t>
  </si>
  <si>
    <t>C440.02</t>
  </si>
  <si>
    <t>C440.03</t>
  </si>
  <si>
    <t>C440.04</t>
  </si>
  <si>
    <t>C440.05</t>
  </si>
  <si>
    <t>C440.06</t>
  </si>
  <si>
    <t>C440.07</t>
  </si>
  <si>
    <t>C440.08</t>
  </si>
  <si>
    <t>C440.09</t>
  </si>
  <si>
    <t>C440.10</t>
  </si>
  <si>
    <t>C440.11</t>
  </si>
  <si>
    <t>M440.01</t>
  </si>
  <si>
    <t>M440.02</t>
  </si>
  <si>
    <t>C460.01</t>
  </si>
  <si>
    <t>C460.02</t>
  </si>
  <si>
    <t>C460.03</t>
  </si>
  <si>
    <t>C470.01</t>
  </si>
  <si>
    <t>C470.02</t>
  </si>
  <si>
    <t>C470.03</t>
  </si>
  <si>
    <t>C470.04</t>
  </si>
  <si>
    <t>C490.01</t>
  </si>
  <si>
    <t>C490.02</t>
  </si>
  <si>
    <t>C490.03</t>
  </si>
  <si>
    <t>C490.04</t>
  </si>
  <si>
    <t>C490.05</t>
  </si>
  <si>
    <t>C490.06</t>
  </si>
  <si>
    <t>C490.07</t>
  </si>
  <si>
    <t>M490.01</t>
  </si>
  <si>
    <t>M490.02</t>
  </si>
  <si>
    <t>M490.03</t>
  </si>
  <si>
    <t>M490.04</t>
  </si>
  <si>
    <t>M490.05</t>
  </si>
  <si>
    <t>C401.01</t>
  </si>
  <si>
    <t>M401.01</t>
  </si>
  <si>
    <t>C402.01</t>
  </si>
  <si>
    <t>M402.01</t>
  </si>
  <si>
    <t>C404.01</t>
  </si>
  <si>
    <t>C404.02</t>
  </si>
  <si>
    <t>C404.03</t>
  </si>
  <si>
    <t>C404.04</t>
  </si>
  <si>
    <t>C404.05</t>
  </si>
  <si>
    <t>M404.01</t>
  </si>
  <si>
    <t>M404.02</t>
  </si>
  <si>
    <t>M404.03</t>
  </si>
  <si>
    <t>C405.01</t>
  </si>
  <si>
    <t>C405.02</t>
  </si>
  <si>
    <t>M405.01</t>
  </si>
  <si>
    <t>C420.01</t>
  </si>
  <si>
    <t>M420.01</t>
  </si>
  <si>
    <t>C501.01</t>
  </si>
  <si>
    <t>C501.02</t>
  </si>
  <si>
    <t>C501.03</t>
  </si>
  <si>
    <t>M502.01</t>
  </si>
  <si>
    <t>C503.01</t>
  </si>
  <si>
    <t>M503.01</t>
  </si>
  <si>
    <t>M503.02</t>
  </si>
  <si>
    <t>M503.03</t>
  </si>
  <si>
    <t>M503.04</t>
  </si>
  <si>
    <t>C504.01</t>
  </si>
  <si>
    <t>M504.01</t>
  </si>
  <si>
    <t>C507.01</t>
  </si>
  <si>
    <t>C507.02</t>
  </si>
  <si>
    <t>C507.03</t>
  </si>
  <si>
    <t>M507.01</t>
  </si>
  <si>
    <t>C509.01</t>
  </si>
  <si>
    <t>C530.01</t>
  </si>
  <si>
    <t>C540.01</t>
  </si>
  <si>
    <t>C560.01</t>
  </si>
  <si>
    <t>C560.02</t>
  </si>
  <si>
    <t>C570.01</t>
  </si>
  <si>
    <t>C590.01</t>
  </si>
  <si>
    <t>M501.01</t>
  </si>
  <si>
    <t>C502.01</t>
  </si>
  <si>
    <t>C504.02</t>
  </si>
  <si>
    <t>C504.03</t>
  </si>
  <si>
    <t>C504.04</t>
  </si>
  <si>
    <t>C504.05</t>
  </si>
  <si>
    <t>M504.02</t>
  </si>
  <si>
    <t>M504.03</t>
  </si>
  <si>
    <t>C505.01</t>
  </si>
  <si>
    <t>C505.02</t>
  </si>
  <si>
    <t>M505.01</t>
  </si>
  <si>
    <t>Sort Serial</t>
  </si>
  <si>
    <t>C120.01</t>
  </si>
  <si>
    <t>M120.01</t>
  </si>
  <si>
    <t>M100.01</t>
  </si>
  <si>
    <t>M100.02</t>
  </si>
  <si>
    <t>M100.03</t>
  </si>
  <si>
    <t>M100.04</t>
  </si>
  <si>
    <t>C520.01</t>
  </si>
  <si>
    <t>M520.01</t>
  </si>
  <si>
    <t>M513</t>
  </si>
  <si>
    <t>M514</t>
  </si>
  <si>
    <t>Perform Individual Acts that better the Community</t>
  </si>
  <si>
    <t>Tour a community Institution</t>
  </si>
  <si>
    <t>C101.02</t>
  </si>
  <si>
    <t># Assigned</t>
  </si>
  <si>
    <t>Describe Physical Activity and Sedentary Behaviour Guidelines</t>
  </si>
  <si>
    <t>Track Participation in Physical Activities</t>
  </si>
  <si>
    <t>Identify Strategies to Improve Participation in Physical Activities</t>
  </si>
  <si>
    <t>Participate in the Cadet Fitness Assessment</t>
  </si>
  <si>
    <t>Identify Methods to Manage Stress</t>
  </si>
  <si>
    <t>Identify the Food Groups</t>
  </si>
  <si>
    <t>101.2.01</t>
  </si>
  <si>
    <t>101.2.02</t>
  </si>
  <si>
    <t>102.2.01</t>
  </si>
  <si>
    <t>103.2.01</t>
  </si>
  <si>
    <t>103.2.02</t>
  </si>
  <si>
    <t>103.2.03</t>
  </si>
  <si>
    <t>104.2.01</t>
  </si>
  <si>
    <t>104.2.02</t>
  </si>
  <si>
    <t>104.2.03</t>
  </si>
  <si>
    <t>105.2.01</t>
  </si>
  <si>
    <t>106.2.01</t>
  </si>
  <si>
    <t>106.2.02</t>
  </si>
  <si>
    <t>107.2.01</t>
  </si>
  <si>
    <t>107.2.02</t>
  </si>
  <si>
    <t>107.2.03</t>
  </si>
  <si>
    <t>107.2.04</t>
  </si>
  <si>
    <t>108.2.01</t>
  </si>
  <si>
    <t>108.2.02</t>
  </si>
  <si>
    <t>111.2.01</t>
  </si>
  <si>
    <t>111.2.02</t>
  </si>
  <si>
    <t>111.2.03</t>
  </si>
  <si>
    <t>111.2.04</t>
  </si>
  <si>
    <t>120.2.01</t>
  </si>
  <si>
    <t>121.2.01</t>
  </si>
  <si>
    <t>130.2.01</t>
  </si>
  <si>
    <t>130.2.02</t>
  </si>
  <si>
    <t>130.2.03</t>
  </si>
  <si>
    <t>130.2.04</t>
  </si>
  <si>
    <t>130.2.05</t>
  </si>
  <si>
    <t>140.2.01</t>
  </si>
  <si>
    <t>140.2.02</t>
  </si>
  <si>
    <t>160.2.01</t>
  </si>
  <si>
    <t>170.2.01</t>
  </si>
  <si>
    <t>170.2.02</t>
  </si>
  <si>
    <t>190.2.01</t>
  </si>
  <si>
    <t>190.2.02</t>
  </si>
  <si>
    <t>190.2.03</t>
  </si>
  <si>
    <t>190.2.04</t>
  </si>
  <si>
    <t>190.2.05</t>
  </si>
  <si>
    <t>190.2.06</t>
  </si>
  <si>
    <t>190.2.07</t>
  </si>
  <si>
    <t>100.1.01</t>
  </si>
  <si>
    <t>100.1.02</t>
  </si>
  <si>
    <t>100.1.03</t>
  </si>
  <si>
    <t>100.1.04</t>
  </si>
  <si>
    <t>101.1.01</t>
  </si>
  <si>
    <t>102.1.01</t>
  </si>
  <si>
    <t>103.1.01</t>
  </si>
  <si>
    <t>103.1.02</t>
  </si>
  <si>
    <t>103.1.03</t>
  </si>
  <si>
    <t>104.1.01</t>
  </si>
  <si>
    <t>104.1.02</t>
  </si>
  <si>
    <t>104.1.03</t>
  </si>
  <si>
    <t>105.1.01</t>
  </si>
  <si>
    <t>106.1.01</t>
  </si>
  <si>
    <t>106.1.02</t>
  </si>
  <si>
    <t>106.1.03</t>
  </si>
  <si>
    <t>106.1.04</t>
  </si>
  <si>
    <t>106.1.05</t>
  </si>
  <si>
    <t>107.1.01</t>
  </si>
  <si>
    <t>107.1.02</t>
  </si>
  <si>
    <t>107.1.03</t>
  </si>
  <si>
    <t>107.1.04</t>
  </si>
  <si>
    <t>107.1.05</t>
  </si>
  <si>
    <t>107.1.06</t>
  </si>
  <si>
    <t>108.1.01</t>
  </si>
  <si>
    <t>108.1.02</t>
  </si>
  <si>
    <t>108.1.03</t>
  </si>
  <si>
    <t>108.1.04</t>
  </si>
  <si>
    <t>108.1.05</t>
  </si>
  <si>
    <t>108.1.06</t>
  </si>
  <si>
    <t>108.1.07</t>
  </si>
  <si>
    <t>108.1.08</t>
  </si>
  <si>
    <t>108.1.09</t>
  </si>
  <si>
    <t>108.1.10</t>
  </si>
  <si>
    <t>108.1.11</t>
  </si>
  <si>
    <t>108.1.12</t>
  </si>
  <si>
    <t>120.1.01</t>
  </si>
  <si>
    <t>121.1.01</t>
  </si>
  <si>
    <t>129.1.01</t>
  </si>
  <si>
    <t>130.1.01</t>
  </si>
  <si>
    <t>130.1.02</t>
  </si>
  <si>
    <t>130.1.03</t>
  </si>
  <si>
    <t>130.1.04</t>
  </si>
  <si>
    <t>140.1.01</t>
  </si>
  <si>
    <t>160.1.01</t>
  </si>
  <si>
    <t>160.1.02</t>
  </si>
  <si>
    <t>160.1.03</t>
  </si>
  <si>
    <t>190.1.01</t>
  </si>
  <si>
    <t>190.1.02</t>
  </si>
  <si>
    <t>190.1.03</t>
  </si>
  <si>
    <t>190.1.04</t>
  </si>
  <si>
    <t>190.1.05</t>
  </si>
  <si>
    <t>190.1.06</t>
  </si>
  <si>
    <t>190.1.07</t>
  </si>
  <si>
    <t>201.1.01</t>
  </si>
  <si>
    <t>202.1.01</t>
  </si>
  <si>
    <t>203.1.01</t>
  </si>
  <si>
    <t>203.1.02</t>
  </si>
  <si>
    <t>203.1.03</t>
  </si>
  <si>
    <t>203.1.04</t>
  </si>
  <si>
    <t>203.1.05</t>
  </si>
  <si>
    <t>203.1.06</t>
  </si>
  <si>
    <t>203.1.07</t>
  </si>
  <si>
    <t>203.1.08</t>
  </si>
  <si>
    <t>204.1.01</t>
  </si>
  <si>
    <t>204.1.02</t>
  </si>
  <si>
    <t>204.1.03</t>
  </si>
  <si>
    <t>205.1.01</t>
  </si>
  <si>
    <t>206.1.01</t>
  </si>
  <si>
    <t>207.1.01</t>
  </si>
  <si>
    <t>207.1.02</t>
  </si>
  <si>
    <t>207.1.03</t>
  </si>
  <si>
    <t>207.1.04</t>
  </si>
  <si>
    <t>208.1.01</t>
  </si>
  <si>
    <t>208.1.02</t>
  </si>
  <si>
    <t>220.1.01</t>
  </si>
  <si>
    <t>230.1.01</t>
  </si>
  <si>
    <t>230.1.02</t>
  </si>
  <si>
    <t>231.1.01</t>
  </si>
  <si>
    <t>231.1.02</t>
  </si>
  <si>
    <t>231.1.03</t>
  </si>
  <si>
    <t>231.1.04</t>
  </si>
  <si>
    <t>231.1.05</t>
  </si>
  <si>
    <t>232.1.01</t>
  </si>
  <si>
    <t>232.1.02</t>
  </si>
  <si>
    <t>232.1.03</t>
  </si>
  <si>
    <t>232.1.04</t>
  </si>
  <si>
    <t>240.1.01</t>
  </si>
  <si>
    <t>240.1.02</t>
  </si>
  <si>
    <t>240.1.03</t>
  </si>
  <si>
    <t>260.1.01</t>
  </si>
  <si>
    <t>260.1.02</t>
  </si>
  <si>
    <t>270.1.01</t>
  </si>
  <si>
    <t>270.1.02</t>
  </si>
  <si>
    <t>270.1.03</t>
  </si>
  <si>
    <t>290.1.01</t>
  </si>
  <si>
    <t>290.1.02</t>
  </si>
  <si>
    <t>290.1.03</t>
  </si>
  <si>
    <t>290.1.04</t>
  </si>
  <si>
    <t>290.1.05</t>
  </si>
  <si>
    <t>290.1.06</t>
  </si>
  <si>
    <t>301.1.01</t>
  </si>
  <si>
    <t>302.1.01</t>
  </si>
  <si>
    <t>303.1.01</t>
  </si>
  <si>
    <t>303.1.02</t>
  </si>
  <si>
    <t>303.1.03</t>
  </si>
  <si>
    <t>303.1.04</t>
  </si>
  <si>
    <t>303.1.05</t>
  </si>
  <si>
    <t>303.1.06</t>
  </si>
  <si>
    <t>303.1.07</t>
  </si>
  <si>
    <t>304.1.01</t>
  </si>
  <si>
    <t>304.1.02</t>
  </si>
  <si>
    <t>304.1.03</t>
  </si>
  <si>
    <t>305.1.01</t>
  </si>
  <si>
    <t>306.1.01</t>
  </si>
  <si>
    <t>307.1.01</t>
  </si>
  <si>
    <t>307.1.02</t>
  </si>
  <si>
    <t>307.1.03</t>
  </si>
  <si>
    <t>308.1.01</t>
  </si>
  <si>
    <t>308.1.02</t>
  </si>
  <si>
    <t>309.1.01</t>
  </si>
  <si>
    <t>309.1.02</t>
  </si>
  <si>
    <t>309.1.03</t>
  </si>
  <si>
    <t>309.1.04</t>
  </si>
  <si>
    <t>309.1.05</t>
  </si>
  <si>
    <t>309.1.06</t>
  </si>
  <si>
    <t>309.1.07</t>
  </si>
  <si>
    <t>320.1.01</t>
  </si>
  <si>
    <t>331.1.01</t>
  </si>
  <si>
    <t>336.1.01</t>
  </si>
  <si>
    <t>336.1.02</t>
  </si>
  <si>
    <t>336.1.03</t>
  </si>
  <si>
    <t>336.1.04</t>
  </si>
  <si>
    <t>337.1.01</t>
  </si>
  <si>
    <t>337.1.02</t>
  </si>
  <si>
    <t>340.1.01</t>
  </si>
  <si>
    <t>340.1.02</t>
  </si>
  <si>
    <t>370.1.01</t>
  </si>
  <si>
    <t>370.1.02</t>
  </si>
  <si>
    <t>370.1.03</t>
  </si>
  <si>
    <t>390.1.01</t>
  </si>
  <si>
    <t>390.1.02</t>
  </si>
  <si>
    <t>390.1.03</t>
  </si>
  <si>
    <t>390.1.04</t>
  </si>
  <si>
    <t>390.1.05</t>
  </si>
  <si>
    <t>401.1.01</t>
  </si>
  <si>
    <t>402.1.01</t>
  </si>
  <si>
    <t>403.1.01</t>
  </si>
  <si>
    <t>403.1.02</t>
  </si>
  <si>
    <t>403.1.03</t>
  </si>
  <si>
    <t>403.1.04</t>
  </si>
  <si>
    <t>403.1.05</t>
  </si>
  <si>
    <t>403.1.06</t>
  </si>
  <si>
    <t>404.1.01</t>
  </si>
  <si>
    <t>404.1.02</t>
  </si>
  <si>
    <t>404.1.03</t>
  </si>
  <si>
    <t>405.1.01</t>
  </si>
  <si>
    <t>406.1.01</t>
  </si>
  <si>
    <t>407.1.01</t>
  </si>
  <si>
    <t>407.1.02</t>
  </si>
  <si>
    <t>408.1.01</t>
  </si>
  <si>
    <t>408.1.02</t>
  </si>
  <si>
    <t>408.1.03</t>
  </si>
  <si>
    <t>408.1.04</t>
  </si>
  <si>
    <t>409.1.01</t>
  </si>
  <si>
    <t>409.1.02</t>
  </si>
  <si>
    <t>409.1.03</t>
  </si>
  <si>
    <t>409.1.04</t>
  </si>
  <si>
    <t>409.1.05</t>
  </si>
  <si>
    <t>420.1.01</t>
  </si>
  <si>
    <t>431.1.01</t>
  </si>
  <si>
    <t>431.1.02</t>
  </si>
  <si>
    <t>432.1.01</t>
  </si>
  <si>
    <t>432.1.02</t>
  </si>
  <si>
    <t>432.1.03</t>
  </si>
  <si>
    <t>436.1.01</t>
  </si>
  <si>
    <t>436.1.02</t>
  </si>
  <si>
    <t>437.1.01</t>
  </si>
  <si>
    <t>437.1.02</t>
  </si>
  <si>
    <t>440.1.01</t>
  </si>
  <si>
    <t>440.1.02</t>
  </si>
  <si>
    <t>490.1.01</t>
  </si>
  <si>
    <t>490.1.02</t>
  </si>
  <si>
    <t>490.1.03</t>
  </si>
  <si>
    <t>490.1.04</t>
  </si>
  <si>
    <t>490.1.05</t>
  </si>
  <si>
    <t>501.1.01</t>
  </si>
  <si>
    <t>502.1.01</t>
  </si>
  <si>
    <t>503.1.01</t>
  </si>
  <si>
    <t>503.1.02</t>
  </si>
  <si>
    <t>503.1.03</t>
  </si>
  <si>
    <t>503.1.04</t>
  </si>
  <si>
    <t>504.1.01</t>
  </si>
  <si>
    <t>504.1.02</t>
  </si>
  <si>
    <t>504.1.03</t>
  </si>
  <si>
    <t>505.1.01</t>
  </si>
  <si>
    <t>507.1.01</t>
  </si>
  <si>
    <t>520.1.01</t>
  </si>
  <si>
    <t>201.2.01</t>
  </si>
  <si>
    <t>202.2.01</t>
  </si>
  <si>
    <t>203.2.01</t>
  </si>
  <si>
    <t>203.2.02</t>
  </si>
  <si>
    <t>203.2.03</t>
  </si>
  <si>
    <t>203.2.04</t>
  </si>
  <si>
    <t>203.2.05</t>
  </si>
  <si>
    <t>203.2.06</t>
  </si>
  <si>
    <t>204.2.01</t>
  </si>
  <si>
    <t>204.2.02</t>
  </si>
  <si>
    <t>204.2.03</t>
  </si>
  <si>
    <t>204.2.04</t>
  </si>
  <si>
    <t>204.2.05</t>
  </si>
  <si>
    <t>205.2.01</t>
  </si>
  <si>
    <t>205.2.02</t>
  </si>
  <si>
    <t>206.2.01</t>
  </si>
  <si>
    <t>206.2.02</t>
  </si>
  <si>
    <t>206.2.03</t>
  </si>
  <si>
    <t>207.2.01</t>
  </si>
  <si>
    <t>207.2.02</t>
  </si>
  <si>
    <t>207.2.03</t>
  </si>
  <si>
    <t>207.2.04</t>
  </si>
  <si>
    <t>208.2.01</t>
  </si>
  <si>
    <t>208.2.02</t>
  </si>
  <si>
    <t>211.2.01</t>
  </si>
  <si>
    <t>211.2.02</t>
  </si>
  <si>
    <t>211.2.03</t>
  </si>
  <si>
    <t>211.2.04</t>
  </si>
  <si>
    <t>220.2.01</t>
  </si>
  <si>
    <t>230.2.01</t>
  </si>
  <si>
    <t>230.2.02</t>
  </si>
  <si>
    <t>230.2.03</t>
  </si>
  <si>
    <t>231.2.01</t>
  </si>
  <si>
    <t>231.2.02</t>
  </si>
  <si>
    <t>231.2.03</t>
  </si>
  <si>
    <t>231.2.04</t>
  </si>
  <si>
    <t>231.2.05</t>
  </si>
  <si>
    <t>231.2.06</t>
  </si>
  <si>
    <t>232.2.01</t>
  </si>
  <si>
    <t>232.2.02</t>
  </si>
  <si>
    <t>232.2.03</t>
  </si>
  <si>
    <t>240.2.01</t>
  </si>
  <si>
    <t>240.2.02</t>
  </si>
  <si>
    <t>240.2.03</t>
  </si>
  <si>
    <t>240.2.04</t>
  </si>
  <si>
    <t>240.2.05</t>
  </si>
  <si>
    <t>240.2.06</t>
  </si>
  <si>
    <t>260.2.01</t>
  </si>
  <si>
    <t>260.2.02</t>
  </si>
  <si>
    <t>260.2.03</t>
  </si>
  <si>
    <t>260.2.04</t>
  </si>
  <si>
    <t>260.2.05</t>
  </si>
  <si>
    <t>270.2.01</t>
  </si>
  <si>
    <t>270.2.02</t>
  </si>
  <si>
    <t>270.2.03</t>
  </si>
  <si>
    <t>270.2.04</t>
  </si>
  <si>
    <t>290.2.01</t>
  </si>
  <si>
    <t>290.2.02</t>
  </si>
  <si>
    <t>290.2.03</t>
  </si>
  <si>
    <t>290.2.04</t>
  </si>
  <si>
    <t>290.2.05</t>
  </si>
  <si>
    <t>301.2.01</t>
  </si>
  <si>
    <t>302.2.01</t>
  </si>
  <si>
    <t>303.2.01</t>
  </si>
  <si>
    <t>303.2.02</t>
  </si>
  <si>
    <t>304.2.01</t>
  </si>
  <si>
    <t>304.2.02</t>
  </si>
  <si>
    <t>304.2.03</t>
  </si>
  <si>
    <t>304.2.04</t>
  </si>
  <si>
    <t>304.2.05</t>
  </si>
  <si>
    <t>305.2.01</t>
  </si>
  <si>
    <t>305.2.02</t>
  </si>
  <si>
    <t>306.2.01</t>
  </si>
  <si>
    <t>306.2.02</t>
  </si>
  <si>
    <t>306.2.03</t>
  </si>
  <si>
    <t>307.2.01</t>
  </si>
  <si>
    <t>307.2.02</t>
  </si>
  <si>
    <t>307.2.03</t>
  </si>
  <si>
    <t>307.2.04</t>
  </si>
  <si>
    <t>307.2.05</t>
  </si>
  <si>
    <t>308.2.01</t>
  </si>
  <si>
    <t>308.2.02</t>
  </si>
  <si>
    <t>309.2.01</t>
  </si>
  <si>
    <t>309.2.02</t>
  </si>
  <si>
    <t>309.2.03</t>
  </si>
  <si>
    <t>309.2.04</t>
  </si>
  <si>
    <t>309.2.05</t>
  </si>
  <si>
    <t>309.2.06</t>
  </si>
  <si>
    <t>311.2.01</t>
  </si>
  <si>
    <t>311.2.02</t>
  </si>
  <si>
    <t>320.2.01</t>
  </si>
  <si>
    <t>331.2.01</t>
  </si>
  <si>
    <t>331.2.02</t>
  </si>
  <si>
    <t>331.2.03</t>
  </si>
  <si>
    <t>331.2.04</t>
  </si>
  <si>
    <t>331.2.05</t>
  </si>
  <si>
    <t>336.2.01</t>
  </si>
  <si>
    <t>336.2.02</t>
  </si>
  <si>
    <t>336.2.03</t>
  </si>
  <si>
    <t>337.2.01</t>
  </si>
  <si>
    <t>337.2.02</t>
  </si>
  <si>
    <t>340.2.01</t>
  </si>
  <si>
    <t>340.2.02</t>
  </si>
  <si>
    <t>340.2.03</t>
  </si>
  <si>
    <t>340.2.04</t>
  </si>
  <si>
    <t>340.2.05</t>
  </si>
  <si>
    <t>340.2.06</t>
  </si>
  <si>
    <t>340.2.07</t>
  </si>
  <si>
    <t>340.2.08</t>
  </si>
  <si>
    <t>340.2.09</t>
  </si>
  <si>
    <t>340.2.10</t>
  </si>
  <si>
    <t>360.2.01</t>
  </si>
  <si>
    <t>360.2.02</t>
  </si>
  <si>
    <t>360.2.03</t>
  </si>
  <si>
    <t>360.2.04</t>
  </si>
  <si>
    <t>360.2.05</t>
  </si>
  <si>
    <t>360.2.06</t>
  </si>
  <si>
    <t>370.2.01</t>
  </si>
  <si>
    <t>370.2.02</t>
  </si>
  <si>
    <t>370.2.03</t>
  </si>
  <si>
    <t>370.2.04</t>
  </si>
  <si>
    <t>370.2.05</t>
  </si>
  <si>
    <t>390.2.01</t>
  </si>
  <si>
    <t>390.2.02</t>
  </si>
  <si>
    <t>390.2.03</t>
  </si>
  <si>
    <t>390.2.04</t>
  </si>
  <si>
    <t>390.2.05</t>
  </si>
  <si>
    <t>390.2.06</t>
  </si>
  <si>
    <t>390.2.07</t>
  </si>
  <si>
    <t>390.2.08</t>
  </si>
  <si>
    <t>390.2.09</t>
  </si>
  <si>
    <t>390.2.10</t>
  </si>
  <si>
    <t>390.2.11</t>
  </si>
  <si>
    <t>390.2.12</t>
  </si>
  <si>
    <t>390.2.13</t>
  </si>
  <si>
    <t>390.2.14</t>
  </si>
  <si>
    <t>401.2.01</t>
  </si>
  <si>
    <t>402.2.01</t>
  </si>
  <si>
    <t>403.2.01</t>
  </si>
  <si>
    <t>404.2.01</t>
  </si>
  <si>
    <t>404.2.02</t>
  </si>
  <si>
    <t>404.2.03</t>
  </si>
  <si>
    <t>404.2.04</t>
  </si>
  <si>
    <t>404.2.05</t>
  </si>
  <si>
    <t>405.2.01</t>
  </si>
  <si>
    <t>405.2.02</t>
  </si>
  <si>
    <t>406.2.01</t>
  </si>
  <si>
    <t>406.2.02</t>
  </si>
  <si>
    <t>407.2.01</t>
  </si>
  <si>
    <t>407.2.02</t>
  </si>
  <si>
    <t>408.2.01</t>
  </si>
  <si>
    <t>408.2.02</t>
  </si>
  <si>
    <t>409.2.01</t>
  </si>
  <si>
    <t>409.2.02</t>
  </si>
  <si>
    <t>409.2.03</t>
  </si>
  <si>
    <t>409.2.04</t>
  </si>
  <si>
    <t>409.2.05</t>
  </si>
  <si>
    <t>409.2.06</t>
  </si>
  <si>
    <t>420.2.01</t>
  </si>
  <si>
    <t>429.2.01</t>
  </si>
  <si>
    <t>429.2.02</t>
  </si>
  <si>
    <t>429.2.03</t>
  </si>
  <si>
    <t>429.2.04</t>
  </si>
  <si>
    <t>431.2.01</t>
  </si>
  <si>
    <t>431.2.02</t>
  </si>
  <si>
    <t>431.2.03</t>
  </si>
  <si>
    <t>432.2.01</t>
  </si>
  <si>
    <t>432.2.02</t>
  </si>
  <si>
    <t>432.2.03</t>
  </si>
  <si>
    <t>436.2.01</t>
  </si>
  <si>
    <t>436.2.02</t>
  </si>
  <si>
    <t>436.2.03</t>
  </si>
  <si>
    <t>437.2.01</t>
  </si>
  <si>
    <t>437.2.02</t>
  </si>
  <si>
    <t>440.2.01</t>
  </si>
  <si>
    <t>440.2.02</t>
  </si>
  <si>
    <t>440.2.03</t>
  </si>
  <si>
    <t>440.2.04</t>
  </si>
  <si>
    <t>440.2.05</t>
  </si>
  <si>
    <t>440.2.06</t>
  </si>
  <si>
    <t>440.2.07</t>
  </si>
  <si>
    <t>440.2.08</t>
  </si>
  <si>
    <t>440.2.09</t>
  </si>
  <si>
    <t>440.2.10</t>
  </si>
  <si>
    <t>440.2.11</t>
  </si>
  <si>
    <t>460.2.01</t>
  </si>
  <si>
    <t>460.2.02</t>
  </si>
  <si>
    <t>460.2.03</t>
  </si>
  <si>
    <t>470.2.01</t>
  </si>
  <si>
    <t>470.2.02</t>
  </si>
  <si>
    <t>470.2.03</t>
  </si>
  <si>
    <t>470.2.04</t>
  </si>
  <si>
    <t>490.2.01</t>
  </si>
  <si>
    <t>490.2.02</t>
  </si>
  <si>
    <t>490.2.03</t>
  </si>
  <si>
    <t>490.2.04</t>
  </si>
  <si>
    <t>490.2.05</t>
  </si>
  <si>
    <t>490.2.06</t>
  </si>
  <si>
    <t>490.2.07</t>
  </si>
  <si>
    <t>501.2.01</t>
  </si>
  <si>
    <t>501.2.02</t>
  </si>
  <si>
    <t>501.2.03</t>
  </si>
  <si>
    <t>502.2.01</t>
  </si>
  <si>
    <t>503.2.01</t>
  </si>
  <si>
    <t>504.2.01</t>
  </si>
  <si>
    <t>504.2.02</t>
  </si>
  <si>
    <t>504.2.03</t>
  </si>
  <si>
    <t>504.2.04</t>
  </si>
  <si>
    <t>504.2.05</t>
  </si>
  <si>
    <t>505.2.01</t>
  </si>
  <si>
    <t>505.2.02</t>
  </si>
  <si>
    <t>507.2.01</t>
  </si>
  <si>
    <t>507.2.02</t>
  </si>
  <si>
    <t>507.2.03</t>
  </si>
  <si>
    <t>509.2.01</t>
  </si>
  <si>
    <t>520.2.01</t>
  </si>
  <si>
    <t>530.2.01</t>
  </si>
  <si>
    <t>540.2.01</t>
  </si>
  <si>
    <t>560.2.01</t>
  </si>
  <si>
    <t>560.2.02</t>
  </si>
  <si>
    <t>570.2.01</t>
  </si>
  <si>
    <t>590.2.01</t>
  </si>
  <si>
    <t>513.1.01</t>
  </si>
  <si>
    <t>514.1.01</t>
  </si>
  <si>
    <t>M400.01</t>
  </si>
  <si>
    <t>M400.02</t>
  </si>
  <si>
    <t>M400.03</t>
  </si>
  <si>
    <t>400.1.01</t>
  </si>
  <si>
    <t>400.1.02</t>
  </si>
  <si>
    <t>400.1.03</t>
  </si>
  <si>
    <t>LEVEL 5 PROGRAM - 500.00</t>
  </si>
  <si>
    <t>LEVEL 4 PROGRAM - 400.00</t>
  </si>
  <si>
    <t>LEVEL 3 PROGRAM - 300.00</t>
  </si>
  <si>
    <t>LEVEL 2 PROGRAM - 200.00</t>
  </si>
  <si>
    <t>LEVEL 1 PROGRAM - 100.00</t>
  </si>
  <si>
    <t>M100</t>
  </si>
  <si>
    <t>Attend Workshops (X3)</t>
  </si>
  <si>
    <t>Type of Session</t>
  </si>
  <si>
    <t>5 Training Catergories</t>
  </si>
  <si>
    <t xml:space="preserve">RE: A-CR-CCP-801/PG-001 - 2-1 - 3.a, 3.b, </t>
  </si>
  <si>
    <t>(1) 60 Periods of instruction to be conducted during Weekly Training</t>
  </si>
  <si>
    <t>(2) 18 Periods of instruction to be conducted during 2 Days (9 Session Each)</t>
  </si>
  <si>
    <t>(3) 1 day for a familiarization flight and aviation training;</t>
  </si>
  <si>
    <t>(4) 1 day for an Air Cadet skills day; and</t>
  </si>
  <si>
    <t xml:space="preserve">(5) 1 weekend (11 periods of mandatory training) for an aircrew survival </t>
  </si>
  <si>
    <t>(1) 30 Periods of instruction to be conducted during Weekly Training</t>
  </si>
  <si>
    <t>(3) Choice of an additional aircrew survival exercise / Air Cadet skills day / aviation day (total of two days or one weekend.)</t>
  </si>
  <si>
    <t>REFS:</t>
  </si>
  <si>
    <t xml:space="preserve">Participate in a Presentation Given by a Member of a Survival Organization / Search and Rescue (SAR) </t>
  </si>
  <si>
    <t>LEVEL 4  PROGRAM - 400.00</t>
  </si>
  <si>
    <t>Participate in a Leadership Seminar (4x3 periods)</t>
  </si>
  <si>
    <r>
      <t xml:space="preserve">LEVEL 1 PROGRAM 
</t>
    </r>
    <r>
      <rPr>
        <sz val="11"/>
        <rFont val="Arial"/>
        <family val="2"/>
      </rPr>
      <t>(A-CR-CCP-801/PG-001 - Chapter 2, Annex A)</t>
    </r>
  </si>
  <si>
    <t>Participate in Aviation Activities</t>
  </si>
  <si>
    <t xml:space="preserve">Participate in Aerospace Activities </t>
  </si>
  <si>
    <t>18 periods of complimentary training must be scheduled for a weekend FTX (CW or ADV)</t>
  </si>
  <si>
    <t>18 periods of complimentary training must be scheduled for two weekend training days (9 each)</t>
  </si>
  <si>
    <t>30 periods of complimentary training must be scheduled for weekly training nights</t>
  </si>
  <si>
    <t>18 periods of mandatory training must be scheduled for the Nav/Trek FTX</t>
  </si>
  <si>
    <t>18 periods of mandatory training must be scheduled for the Biv FTX</t>
  </si>
  <si>
    <t>18 periods of mandatory training must be scheduled for two weekend training days (9 each)</t>
  </si>
  <si>
    <t>60 periods of mandatory training must be scheduled for weekly training nights</t>
  </si>
  <si>
    <t>Positive Social Relations for Youth</t>
  </si>
  <si>
    <t>Participate in Snowshoeing</t>
  </si>
  <si>
    <t>C123.03</t>
  </si>
  <si>
    <t>Adhere to Snowshoe March Discipline</t>
  </si>
  <si>
    <t>C123.02</t>
  </si>
  <si>
    <t>Participate in Adventure Training</t>
  </si>
  <si>
    <t>C123.01</t>
  </si>
  <si>
    <t>Participate in a Day Hike</t>
  </si>
  <si>
    <t>M123.02</t>
  </si>
  <si>
    <t>Select Trekking Gear</t>
  </si>
  <si>
    <t>M123.01</t>
  </si>
  <si>
    <t>PO 123 - Participate in a Day Hike</t>
  </si>
  <si>
    <t>Practice Navigation as a Member of a Small Group</t>
  </si>
  <si>
    <t>C122.01</t>
  </si>
  <si>
    <t>Follow a Route Led by a Section Commander</t>
  </si>
  <si>
    <t>M122.CA</t>
  </si>
  <si>
    <t>Determine a Grid Reference</t>
  </si>
  <si>
    <t>M122.05</t>
  </si>
  <si>
    <t>M122.04</t>
  </si>
  <si>
    <t>M122.03</t>
  </si>
  <si>
    <t>M122.02</t>
  </si>
  <si>
    <t>M122.01</t>
  </si>
  <si>
    <t>PO 122 - Identify Location Using a Map</t>
  </si>
  <si>
    <t>Participate in Cold Weather Training</t>
  </si>
  <si>
    <t>C121.05</t>
  </si>
  <si>
    <t>Recognize the Effects of Cold Weather</t>
  </si>
  <si>
    <t>C121.04</t>
  </si>
  <si>
    <t>Select Cold Weather Clothing</t>
  </si>
  <si>
    <t>C121.03</t>
  </si>
  <si>
    <t>Participate in a Discussion on Cold Climate Exposure</t>
  </si>
  <si>
    <t>C121.02</t>
  </si>
  <si>
    <t>Construct Field Amenities</t>
  </si>
  <si>
    <t>Participate as a Member of a Group During a Weekend Bivouac Exercise</t>
  </si>
  <si>
    <t>M121.CA</t>
  </si>
  <si>
    <t>Follow Camp Routine</t>
  </si>
  <si>
    <t>M121.09</t>
  </si>
  <si>
    <t>Apply “Leave No Trace” Camping</t>
  </si>
  <si>
    <t>M121.08</t>
  </si>
  <si>
    <t>Erect a Group Tent</t>
  </si>
  <si>
    <t>M121.07</t>
  </si>
  <si>
    <t>M121.06</t>
  </si>
  <si>
    <t>Recognize Environmental Hazards</t>
  </si>
  <si>
    <t>M121.05</t>
  </si>
  <si>
    <t>Assemble a Survival Kit</t>
  </si>
  <si>
    <t>M121.04</t>
  </si>
  <si>
    <t>M121.03</t>
  </si>
  <si>
    <t>Transport Personal Equipment</t>
  </si>
  <si>
    <t>M121.02</t>
  </si>
  <si>
    <t>Select Personal Equipment</t>
  </si>
  <si>
    <t>PO 121 - Participate as a Member of a Group During a Weekend Bivouac Exercise</t>
  </si>
  <si>
    <t>Participate in an Activity on the History of the Cadet Corps</t>
  </si>
  <si>
    <t>Participate in a Tour of the Cadet Corps</t>
  </si>
  <si>
    <t>Maintain the Army Cadet Uniform</t>
  </si>
  <si>
    <t>Participate in a Discussion on Year One Summer Training Opportunities</t>
  </si>
  <si>
    <t>Wear the Army Cadet Uniform</t>
  </si>
  <si>
    <t>State the Aims and Motto of the Army Cadet Program</t>
  </si>
  <si>
    <t>Identify Army Cadet Ranks and Officer Ranks</t>
  </si>
  <si>
    <t>Participate in Discussion on Year One Training</t>
  </si>
  <si>
    <t>RO #</t>
  </si>
  <si>
    <t>Prepare a Signal Fire</t>
  </si>
  <si>
    <t>C224.02</t>
  </si>
  <si>
    <t>Cook in the Field</t>
  </si>
  <si>
    <t>C224.01</t>
  </si>
  <si>
    <t>Identify Methods of Signalling</t>
  </si>
  <si>
    <t>M224.06</t>
  </si>
  <si>
    <t>Prepare, Light, Maintain and Extinguish a Fire</t>
  </si>
  <si>
    <t>M224.05</t>
  </si>
  <si>
    <t>Identify Emergency Shelters</t>
  </si>
  <si>
    <t>M224.04</t>
  </si>
  <si>
    <t>Predict Weather Using Cloud Formations</t>
  </si>
  <si>
    <t>M224.03</t>
  </si>
  <si>
    <t>Identify the Seven Enemies of Survival</t>
  </si>
  <si>
    <t>M224.02</t>
  </si>
  <si>
    <t>Describe Immediate Actions to Take When Lost</t>
  </si>
  <si>
    <t>M224.01</t>
  </si>
  <si>
    <t>PO 224 - Identify Immediate Actions to Take When Lost</t>
  </si>
  <si>
    <t>Weekend Navigation/Trekking FTX</t>
  </si>
  <si>
    <t>M223.CA</t>
  </si>
  <si>
    <t>Participate in a Discussion on Crossing Obstacles While Trekking</t>
  </si>
  <si>
    <t>M223.03</t>
  </si>
  <si>
    <t>Identify Hiking/Trekking Associations</t>
  </si>
  <si>
    <t>M223.02</t>
  </si>
  <si>
    <t>Prepare for Trekking</t>
  </si>
  <si>
    <t>M223.01</t>
  </si>
  <si>
    <t>PO 223 - Hike Along a Route as Part of an Overnight Exercise</t>
  </si>
  <si>
    <t>Practice Navigation Using a Map and Compass</t>
  </si>
  <si>
    <t>C222.01</t>
  </si>
  <si>
    <t>M222.CA</t>
  </si>
  <si>
    <t>Follow a Magnetic Bearing Point to Point</t>
  </si>
  <si>
    <t>M222.06</t>
  </si>
  <si>
    <t>M222.05</t>
  </si>
  <si>
    <t>Determine Distance Along a Route</t>
  </si>
  <si>
    <t>M222.04</t>
  </si>
  <si>
    <t>Identify Compass Parts</t>
  </si>
  <si>
    <t>M222.03</t>
  </si>
  <si>
    <t>Describe Bearings</t>
  </si>
  <si>
    <t>M222.02</t>
  </si>
  <si>
    <t>Review Green Star Navigation</t>
  </si>
  <si>
    <t>M222.01</t>
  </si>
  <si>
    <t>PO 222 - Navigate Along a Route Using a Map and Compass</t>
  </si>
  <si>
    <t>Identify Species of Trees</t>
  </si>
  <si>
    <t>C221.03</t>
  </si>
  <si>
    <t>C221.02</t>
  </si>
  <si>
    <t>Participate in a Discussion on Canada’s Wilderness Conservation Efforts</t>
  </si>
  <si>
    <t>C221.01</t>
  </si>
  <si>
    <t>Weekend Bivouac FTX</t>
  </si>
  <si>
    <t>M221.CA</t>
  </si>
  <si>
    <t>Maintain Section Equipment Following a Field Training Exercise (FTX)</t>
  </si>
  <si>
    <t>M221.09</t>
  </si>
  <si>
    <t>Prepare an Individual Meal Package (IMP)</t>
  </si>
  <si>
    <t>M221.08</t>
  </si>
  <si>
    <t>Use Section Equipment</t>
  </si>
  <si>
    <t>M221.07</t>
  </si>
  <si>
    <t>Construct a Hoochie Shelter</t>
  </si>
  <si>
    <t>M221.06</t>
  </si>
  <si>
    <t>Tie Knots</t>
  </si>
  <si>
    <t>M221.05</t>
  </si>
  <si>
    <t>Perform Basic First Aid</t>
  </si>
  <si>
    <t>M221.04</t>
  </si>
  <si>
    <t>Identify Provincial/Territorial Wildlife</t>
  </si>
  <si>
    <t>M221.03</t>
  </si>
  <si>
    <t>Identify Section Equipment</t>
  </si>
  <si>
    <t>M221.02</t>
  </si>
  <si>
    <t>Perform the Duties of a Section Member in the Field</t>
  </si>
  <si>
    <t>M221.01</t>
  </si>
  <si>
    <t>PO 221 - Perform the Duties of a Section Member During a Weekend Bivouac Exercise</t>
  </si>
  <si>
    <t>PO 208 - Execute Drill as a Member of a Squad</t>
  </si>
  <si>
    <t>PO 206 - Fire the Cadet Air Rifle During Recreational Marksmanship</t>
  </si>
  <si>
    <t>Update Personal Activity Plan</t>
  </si>
  <si>
    <t>Participate in Team-Building Activities</t>
  </si>
  <si>
    <t>PO 203 - Demonstrate Leadership Attributes Within a Peer Setting</t>
  </si>
  <si>
    <t>Performance Check</t>
  </si>
  <si>
    <t>Record Entries in a Journal</t>
  </si>
  <si>
    <t>M326.07</t>
  </si>
  <si>
    <t>Follow Daily Routine</t>
  </si>
  <si>
    <t>M326.06</t>
  </si>
  <si>
    <t>Use Expedition Equipment</t>
  </si>
  <si>
    <t>M326.05</t>
  </si>
  <si>
    <t>Navigate Along a Route Using a Map and Compass</t>
  </si>
  <si>
    <t>M326.04</t>
  </si>
  <si>
    <t>Practice Environmental Stewardship as a Team Leader</t>
  </si>
  <si>
    <t>M326.03</t>
  </si>
  <si>
    <t>Hike Along a Route</t>
  </si>
  <si>
    <t>Ride a Mountain Bike</t>
  </si>
  <si>
    <t>Paddle a Canoe</t>
  </si>
  <si>
    <t>Prepare for Expedition Training</t>
  </si>
  <si>
    <t>M326.01</t>
  </si>
  <si>
    <t>PO 326 - Perform Expedition Skills</t>
  </si>
  <si>
    <t>C325.02</t>
  </si>
  <si>
    <t>Communicate During an Expedition</t>
  </si>
  <si>
    <t>C325.01</t>
  </si>
  <si>
    <t>Discuss Self-Awareness and Professional Conduct as a Competency of an Outdoor Leader</t>
  </si>
  <si>
    <t>M325.03</t>
  </si>
  <si>
    <t>List the Competencies of an Outdoor Leader</t>
  </si>
  <si>
    <t>M325.02</t>
  </si>
  <si>
    <t>Participate in a Discussion on Army Cadet Expedition Training</t>
  </si>
  <si>
    <t>M325.01</t>
  </si>
  <si>
    <t>PO 325 - Identify the Competencies of an Outdoor Leader</t>
  </si>
  <si>
    <t>Prepare a Meal From Field Food Sources</t>
  </si>
  <si>
    <t>C324.05</t>
  </si>
  <si>
    <t>Collect Edible Plants</t>
  </si>
  <si>
    <t>C324.03</t>
  </si>
  <si>
    <t>Catch a Fish</t>
  </si>
  <si>
    <t>Construct Snares</t>
  </si>
  <si>
    <t>C324.02</t>
  </si>
  <si>
    <t>Identify Animal and Insect Food Sources</t>
  </si>
  <si>
    <t>C324.01</t>
  </si>
  <si>
    <t>Determine When to Self-Rescue</t>
  </si>
  <si>
    <t>M324.05</t>
  </si>
  <si>
    <t>Predict Weather</t>
  </si>
  <si>
    <t>M324.04</t>
  </si>
  <si>
    <t>Light a Fire Without Matches</t>
  </si>
  <si>
    <t>M324.03</t>
  </si>
  <si>
    <t>Collect Drinking Water</t>
  </si>
  <si>
    <t>M324.02</t>
  </si>
  <si>
    <t>Construct an Improvised Shelter</t>
  </si>
  <si>
    <t>M324.01</t>
  </si>
  <si>
    <t>PO 324 - Survive When Lost</t>
  </si>
  <si>
    <t>Adhere to March Discipline</t>
  </si>
  <si>
    <t>PO 323 - Trekking (Complimentary Only)</t>
  </si>
  <si>
    <t>Draw a Map of an Area in the Local Training Facility</t>
  </si>
  <si>
    <t>C322.04</t>
  </si>
  <si>
    <t>Identify the Principles of Map-Making</t>
  </si>
  <si>
    <t>C322.03</t>
  </si>
  <si>
    <t>Identify Factors that Impact Navigation in the Winter</t>
  </si>
  <si>
    <t>C322.02</t>
  </si>
  <si>
    <t>C322.01</t>
  </si>
  <si>
    <t>Identify Location Using a Global Positioning System Receiver</t>
  </si>
  <si>
    <t>M322.06</t>
  </si>
  <si>
    <t>Set a Map Datum on a Global Positioning System Receiver</t>
  </si>
  <si>
    <t>M322.05</t>
  </si>
  <si>
    <t>Identify Features of a Global Positioning System Receiver</t>
  </si>
  <si>
    <t>M322.04</t>
  </si>
  <si>
    <t>Identify Components of a Global Positioning System</t>
  </si>
  <si>
    <t>M322.03</t>
  </si>
  <si>
    <t>M322.02</t>
  </si>
  <si>
    <t>Review Red Star Navigation</t>
  </si>
  <si>
    <t>M322.01</t>
  </si>
  <si>
    <t>PO 322 - Plot Location on a Topographical Map using a Global Positioning System Receiver</t>
  </si>
  <si>
    <t>C321.03</t>
  </si>
  <si>
    <t>Identify Safety Considerations When Travelling Over Snow and Ice</t>
  </si>
  <si>
    <t>C321.02</t>
  </si>
  <si>
    <t>Identify Methods of Waste Disposal in the Field</t>
  </si>
  <si>
    <t>C321.01</t>
  </si>
  <si>
    <t>Construct Components of a Bivouac Site</t>
  </si>
  <si>
    <t>M321.02</t>
  </si>
  <si>
    <t>Perform the Duties of a Team Leader in the Field</t>
  </si>
  <si>
    <t>M321.01</t>
  </si>
  <si>
    <t>PO 321 - Perform the Duties of a Team Leader During a Weekend Bivouac Exercise</t>
  </si>
  <si>
    <t>PO 309 - Instruct a Lesson</t>
  </si>
  <si>
    <t>PO 308 - Direct a Squad Prior to a Parade</t>
  </si>
  <si>
    <t>PO 306 - Fire the Cadet Air Rifle During Recreational Marksmanship</t>
  </si>
  <si>
    <t>PO 303 - Perform the Role of a Team Leader</t>
  </si>
  <si>
    <t>Ski Along a Route</t>
  </si>
  <si>
    <t>M426.02e</t>
  </si>
  <si>
    <t>Snowshoe Along a Route</t>
  </si>
  <si>
    <t>M426.02d</t>
  </si>
  <si>
    <t>M426.02c</t>
  </si>
  <si>
    <t>M426.02b</t>
  </si>
  <si>
    <t>M426.02a</t>
  </si>
  <si>
    <t>M426.01</t>
  </si>
  <si>
    <t>PO 426 - Perform Expedition Skills</t>
  </si>
  <si>
    <t>Analyze Problems Using an Expedition Case Study</t>
  </si>
  <si>
    <t>C425.02</t>
  </si>
  <si>
    <t>Discuss Actions Taken When a Person is Lost</t>
  </si>
  <si>
    <t>C425.01</t>
  </si>
  <si>
    <t>Develop an Expedition Ration Plan</t>
  </si>
  <si>
    <t>M425.04</t>
  </si>
  <si>
    <t>Develop an Expedition Equipment List</t>
  </si>
  <si>
    <t>M425.03</t>
  </si>
  <si>
    <t>Plan an Expedition Route</t>
  </si>
  <si>
    <t>M425.02</t>
  </si>
  <si>
    <t>Establish Expedition Parameters</t>
  </si>
  <si>
    <t>M425.01</t>
  </si>
  <si>
    <t>PO 425 - Develop an Expedition Plan</t>
  </si>
  <si>
    <t>Prepare a Meal from Field Food Sources</t>
  </si>
  <si>
    <t>C324.04</t>
  </si>
  <si>
    <t>Prepare Remedies for Common Ailments Using Medicinal Plants</t>
  </si>
  <si>
    <t>C424.04</t>
  </si>
  <si>
    <t>Employ Cattails</t>
  </si>
  <si>
    <t>C424.03</t>
  </si>
  <si>
    <t>Boil Water Using Heated Rocks</t>
  </si>
  <si>
    <t>C424.02</t>
  </si>
  <si>
    <t>Whittle Wood</t>
  </si>
  <si>
    <t>C424.01</t>
  </si>
  <si>
    <t>Weave Cordage</t>
  </si>
  <si>
    <t>M424.03</t>
  </si>
  <si>
    <t>Employ the Improvising Process</t>
  </si>
  <si>
    <t>M424.02</t>
  </si>
  <si>
    <t>Sharpen a Survival Knife</t>
  </si>
  <si>
    <t>M424.01</t>
  </si>
  <si>
    <t>PO 424 - Employ Natural Resources in a Survival Situation</t>
  </si>
  <si>
    <t>PO 123 - Trekking</t>
  </si>
  <si>
    <t>C422.06</t>
  </si>
  <si>
    <t>Determine Location Using Resection</t>
  </si>
  <si>
    <t>C422.05</t>
  </si>
  <si>
    <t>Measure a Grid Bearing With a Protractor</t>
  </si>
  <si>
    <t>C422.04</t>
  </si>
  <si>
    <t>Discuss Map Software</t>
  </si>
  <si>
    <t>C422.03</t>
  </si>
  <si>
    <t>Create a Geocache</t>
  </si>
  <si>
    <t>C422.02</t>
  </si>
  <si>
    <t>Locate a Geocache</t>
  </si>
  <si>
    <t>C422.01</t>
  </si>
  <si>
    <t>Follow a Multi-Leg Route Using a GPS Receiver</t>
  </si>
  <si>
    <t>M422.03</t>
  </si>
  <si>
    <t>Set a Multi-Leg Route Using a GPS Receiver</t>
  </si>
  <si>
    <t>M422.02</t>
  </si>
  <si>
    <t>Review Silver Star Navigation</t>
  </si>
  <si>
    <t>M422.01</t>
  </si>
  <si>
    <t>PO 422 - Follow a Multi-Leg Route Using a Global Positioning System (GPS) Receiver</t>
  </si>
  <si>
    <t>PO 121 - Field Training</t>
  </si>
  <si>
    <t>PO 406 - Fire the Cadet Air Rifle During Recreational Marksmanship</t>
  </si>
  <si>
    <t>C403.02</t>
  </si>
  <si>
    <t>Cadets must maintain a log book to track their training progression, to be regularly reviewed</t>
  </si>
  <si>
    <t>Nine periods of complimentary training are to be conducted within a two year period</t>
  </si>
  <si>
    <t>All sixteen periods of mandatory training are to be conducted within a two year period</t>
  </si>
  <si>
    <t>Lessons assigned 0 formal periods are designated as either self-study or On the Job Training</t>
  </si>
  <si>
    <t>NOTES:</t>
  </si>
  <si>
    <t>C527.01</t>
  </si>
  <si>
    <t>Analyze Situations Using Risk Management Strategies</t>
  </si>
  <si>
    <t>C525.03</t>
  </si>
  <si>
    <t>Recognize Individual Behaviour During an Expedition</t>
  </si>
  <si>
    <t>C525.02</t>
  </si>
  <si>
    <t>Examine Elements of Safety and Risk Management</t>
  </si>
  <si>
    <t>C525.01</t>
  </si>
  <si>
    <t>PO 525 - Assess Risk</t>
  </si>
  <si>
    <t>Analyze Map Topography</t>
  </si>
  <si>
    <t>C522.01</t>
  </si>
  <si>
    <t>PO 522 - Analyze Map Topography</t>
  </si>
  <si>
    <t>Recognize the Impact of Human Activity on Ecosystems</t>
  </si>
  <si>
    <t>C521.01</t>
  </si>
  <si>
    <t>PO 521 - Investigate Human Impact on Ecosystems</t>
  </si>
  <si>
    <t>PO 514 - Pursue Individual Learning</t>
  </si>
  <si>
    <t>PO 513 - Attend Workshops</t>
  </si>
  <si>
    <t>PO 509 - Instruct Cadets</t>
  </si>
  <si>
    <t>Reflect Upon Cadet Experience</t>
  </si>
  <si>
    <t>Identify Volunteer Opportunities with the Army Cadet League of Canada (ACLC)</t>
  </si>
  <si>
    <t>PO 507 - Serve in an Army Cadet Corps</t>
  </si>
  <si>
    <t>Examine the Use of Technology in Physical Fitness Activities</t>
  </si>
  <si>
    <t>PO 504 - Adopt an Active Lifestyle</t>
  </si>
  <si>
    <t>Conclude and Exercise</t>
  </si>
  <si>
    <t>PO 503 - Lead Cadet Activities</t>
  </si>
  <si>
    <t>PO 502 - Perform Community Service</t>
  </si>
  <si>
    <t>Define Global Citizenship</t>
  </si>
  <si>
    <t>PO 501 - Explain Global Citizenship</t>
  </si>
  <si>
    <t>GREEN STAR PROGRAM</t>
  </si>
  <si>
    <t>RED STAR PROGRAM</t>
  </si>
  <si>
    <t>SILVER STAR PROGRAM</t>
  </si>
  <si>
    <t>GOLD STAR PROGRAM</t>
  </si>
  <si>
    <t>MASTER CADET PROGRAM</t>
  </si>
  <si>
    <t>PO X01 - Participate in Citizenship Activities</t>
  </si>
  <si>
    <t>-</t>
  </si>
  <si>
    <t>Host a Citizenship Ceremony -</t>
  </si>
  <si>
    <t>Participate in an Election -</t>
  </si>
  <si>
    <t>Participate in Heritage Minutes Video Activities -</t>
  </si>
  <si>
    <t>Participate in Citizenship Learning Stations -</t>
  </si>
  <si>
    <t>CX01.01</t>
  </si>
  <si>
    <t>Participate in Citizenship Activities 18</t>
  </si>
  <si>
    <t>PO X02 - Perform Community Service</t>
  </si>
  <si>
    <t>MX02.01</t>
  </si>
  <si>
    <t>CX02.01</t>
  </si>
  <si>
    <t>PO 103 - Leadership</t>
  </si>
  <si>
    <t>PO X04 - Track Participation in Physical Activities</t>
  </si>
  <si>
    <t xml:space="preserve">MX04.01 </t>
  </si>
  <si>
    <t xml:space="preserve">MX04.02 </t>
  </si>
  <si>
    <t xml:space="preserve">MX04.03 </t>
  </si>
  <si>
    <t xml:space="preserve">CX04.01 </t>
  </si>
  <si>
    <t xml:space="preserve">CX04.02 </t>
  </si>
  <si>
    <t xml:space="preserve">CX04.03 </t>
  </si>
  <si>
    <t xml:space="preserve">CX04.04 </t>
  </si>
  <si>
    <t xml:space="preserve">CX04.05 </t>
  </si>
  <si>
    <t>PO X05 - Participate in Physical Activities</t>
  </si>
  <si>
    <t xml:space="preserve">CX05.01 </t>
  </si>
  <si>
    <t xml:space="preserve">CX05.02 </t>
  </si>
  <si>
    <t>PO M106 - Fire the Cadet Air Rifle</t>
  </si>
  <si>
    <t>Participate in an Activity about the History of the Corps 1</t>
  </si>
  <si>
    <t>PO 108 - Perform Drill Movements During an Annual Ceremonial Review</t>
  </si>
  <si>
    <t>PO 111 - Biathlon Famil</t>
  </si>
  <si>
    <t>PO X20 - Participate in Canadian Forces (CF) Familiarization Activities</t>
  </si>
  <si>
    <t>CX20.01</t>
  </si>
  <si>
    <t>Participate in CAF Familiarization Activities 18</t>
  </si>
  <si>
    <t>PO X05 -Participate in Physical Activities</t>
  </si>
  <si>
    <t>MX05.01</t>
  </si>
  <si>
    <t>PO 211 - Participate in Recreational Summer Biathlon Activities</t>
  </si>
  <si>
    <t>M303.PC</t>
  </si>
  <si>
    <t>PO X04 -Track Participation in Physical Activities</t>
  </si>
  <si>
    <t>Identify Phase 3 Training Opportunities</t>
  </si>
  <si>
    <t>Participate in a Presentation Given by a Guest Speaker From the RCSU</t>
  </si>
  <si>
    <t>M308.PC</t>
  </si>
  <si>
    <t>M309.PC</t>
  </si>
  <si>
    <t>PO 311 - Participate in Recreational Summer Biathlon Activities</t>
  </si>
  <si>
    <t>M322.PC</t>
  </si>
  <si>
    <t>M326.02A</t>
  </si>
  <si>
    <t>M326.02B</t>
  </si>
  <si>
    <t>M326.02C</t>
  </si>
  <si>
    <t>M326.PC</t>
  </si>
  <si>
    <t xml:space="preserve"> PO X01 - Participate in Citizenship Activities</t>
  </si>
  <si>
    <t xml:space="preserve"> PO X02 - Perform Community Service</t>
  </si>
  <si>
    <t>PO 403 - Act as a Team Leader</t>
  </si>
  <si>
    <t>M403.P1</t>
  </si>
  <si>
    <t>Performance Check - Part 1</t>
  </si>
  <si>
    <t>M403.P2</t>
  </si>
  <si>
    <t>Performance Check - Part 2</t>
  </si>
  <si>
    <t>Self-Assess Leadership Skills</t>
  </si>
  <si>
    <t>PO 408 - Command a Division on Parade</t>
  </si>
  <si>
    <t>Discuss Commanding a Division on Parade</t>
  </si>
  <si>
    <t>M408.PC</t>
  </si>
  <si>
    <t>C308.03</t>
  </si>
  <si>
    <t>Practice Voice Commands</t>
  </si>
  <si>
    <t>PO 409 - Instruct a Lesson</t>
  </si>
  <si>
    <t>M409.PC</t>
  </si>
  <si>
    <t>PO 411 - Participate in Recreational Summer Biathlon Activities</t>
  </si>
  <si>
    <t>M426.PC</t>
  </si>
  <si>
    <t>M513.PC</t>
  </si>
  <si>
    <t>M514.PC</t>
  </si>
  <si>
    <t>M502.PC</t>
  </si>
  <si>
    <t>M503.PC</t>
  </si>
  <si>
    <t>M504.PC</t>
  </si>
  <si>
    <t>M509.PC</t>
  </si>
  <si>
    <t>MX01</t>
  </si>
  <si>
    <t>MX02</t>
  </si>
  <si>
    <t>Community Service</t>
  </si>
  <si>
    <t>MX04</t>
  </si>
  <si>
    <t>Personal Fitness and Healthy Living</t>
  </si>
  <si>
    <t>MX05</t>
  </si>
  <si>
    <t>Physical Activities</t>
  </si>
  <si>
    <t>Air Rifle Marksmanship</t>
  </si>
  <si>
    <t>General Cadet Knowledge</t>
  </si>
  <si>
    <t>Drill and Ceremonial</t>
  </si>
  <si>
    <t>MX20</t>
  </si>
  <si>
    <t>CX01</t>
  </si>
  <si>
    <t>CX02</t>
  </si>
  <si>
    <t>CX04</t>
  </si>
  <si>
    <t>CX05</t>
  </si>
  <si>
    <t>CX20</t>
  </si>
  <si>
    <t>C100</t>
  </si>
  <si>
    <t>PO 527 - Identify Canadian Army and Outdoor Leadership Educational and Career Opportunities</t>
  </si>
  <si>
    <t>Identify Canadian Army and Outdoor Leadership Educational and Career Opportunities</t>
  </si>
  <si>
    <t xml:space="preserve">PO 400 - Positive Social Relationships </t>
  </si>
  <si>
    <t>Your Responsibility as a Leader to Influence Positive Social Relations</t>
  </si>
  <si>
    <t>Identify Factors That Impact Navigation in the Winter</t>
  </si>
  <si>
    <t xml:space="preserve">PO 100 - Positive Social Relationships </t>
  </si>
  <si>
    <t>1. All Comments for the WRO must be entered in the ONE box
2. Do no worry if you comments move outside the box, they will wrap once you hit enter
3. If you want to start on a second line, use ALT+ENTER</t>
  </si>
  <si>
    <t>C403</t>
  </si>
  <si>
    <t>C406</t>
  </si>
  <si>
    <t>C407</t>
  </si>
  <si>
    <t>C408</t>
  </si>
  <si>
    <t>M403</t>
  </si>
  <si>
    <t>M406</t>
  </si>
  <si>
    <t>M407</t>
  </si>
  <si>
    <t>M408</t>
  </si>
  <si>
    <t>* * * IMPORTANT NOTE * * *</t>
  </si>
  <si>
    <r>
      <t xml:space="preserve">in order to use this Training Plan, you </t>
    </r>
    <r>
      <rPr>
        <b/>
        <u/>
        <sz val="11"/>
        <rFont val="Arial"/>
        <family val="2"/>
      </rPr>
      <t>MUST</t>
    </r>
    <r>
      <rPr>
        <b/>
        <sz val="11"/>
        <rFont val="Arial"/>
        <family val="2"/>
      </rPr>
      <t xml:space="preserve"> </t>
    </r>
    <r>
      <rPr>
        <sz val="11"/>
        <rFont val="Arial"/>
        <family val="2"/>
      </rPr>
      <t xml:space="preserve">have Macros </t>
    </r>
    <r>
      <rPr>
        <b/>
        <u/>
        <sz val="11"/>
        <rFont val="Arial"/>
        <family val="2"/>
      </rPr>
      <t>ENABLED</t>
    </r>
    <r>
      <rPr>
        <sz val="11"/>
        <rFont val="Arial"/>
        <family val="2"/>
      </rPr>
      <t xml:space="preserve">. </t>
    </r>
  </si>
  <si>
    <t>PO 407 - Serve in a Army Cadet Corps</t>
  </si>
  <si>
    <t>Participate in a Presentation Given by a Guest Speaker from the Army Cadet League of Canada</t>
  </si>
  <si>
    <t>PO 107 - Serve in an Army Cadet Corp</t>
  </si>
  <si>
    <t>PO 207 - Serve in a Army Cadet Corps</t>
  </si>
  <si>
    <t>Identify the Rank Structure of the Royal Canadian Army and Air Cadets</t>
  </si>
  <si>
    <t>Visit a Royal Canadian Army / Army Cadet Corps or an Air Cadet Squadron</t>
  </si>
  <si>
    <t>PO 307 - Serve in a Army Cadet Corps</t>
  </si>
  <si>
    <t>Recognize the Partnership Between the Army Cadet League of Canada and the Department of National Defence</t>
  </si>
  <si>
    <t>remembrance day</t>
  </si>
  <si>
    <t>Cadet Dress</t>
  </si>
  <si>
    <t>Officer Dress</t>
  </si>
  <si>
    <t>TYPE OF TRAINING NIGHT</t>
  </si>
  <si>
    <t>CADET DRESS</t>
  </si>
  <si>
    <t>OFFICER DRESS</t>
  </si>
  <si>
    <t>Duty Officer</t>
  </si>
  <si>
    <t>DUTY</t>
  </si>
  <si>
    <t>DRESS</t>
  </si>
  <si>
    <t>Officers Dress</t>
  </si>
  <si>
    <t>argf</t>
  </si>
  <si>
    <t>adfg</t>
  </si>
  <si>
    <t>DUTY STAFF NAMES</t>
  </si>
  <si>
    <t>1-Sun</t>
  </si>
  <si>
    <t>2-Mon</t>
  </si>
  <si>
    <t>3-Tue</t>
  </si>
  <si>
    <t>4-Wed</t>
  </si>
  <si>
    <t>5-Thu</t>
  </si>
  <si>
    <t>6-Fri</t>
  </si>
  <si>
    <t>7-Sat</t>
  </si>
  <si>
    <t>C-1</t>
  </si>
  <si>
    <t>CEREMONIAL DRESS</t>
  </si>
  <si>
    <t>C-2</t>
  </si>
  <si>
    <t>ROUTINE TRAINING DRESS (Shirt and tie)</t>
  </si>
  <si>
    <t>C-2B</t>
  </si>
  <si>
    <t>ROUTINE TRAINING DRESS (Shirt Without Tie, no Tunic)</t>
  </si>
  <si>
    <t>ROUTINE TRAINING DRESS (T-shirt)</t>
  </si>
  <si>
    <t>C-4</t>
  </si>
  <si>
    <t>MESS DRESS (white Shirt, Bow tie)</t>
  </si>
  <si>
    <t>DISPLAY</t>
  </si>
  <si>
    <t>C-6</t>
  </si>
  <si>
    <t>C-5</t>
  </si>
  <si>
    <t>FIELD TRAINING DRESS</t>
  </si>
  <si>
    <t>No. 3</t>
  </si>
  <si>
    <t>Tunic and necktie, with medal ribbons.</t>
  </si>
  <si>
    <t xml:space="preserve">No.3B </t>
  </si>
  <si>
    <t xml:space="preserve">Short-sleeved shirt; ribbons, </t>
  </si>
  <si>
    <t xml:space="preserve">No.3C </t>
  </si>
  <si>
    <t>Shirt and sweater, with or without tie</t>
  </si>
  <si>
    <t>Civvies</t>
  </si>
  <si>
    <t>No. 5</t>
  </si>
  <si>
    <t>NCD/Cadpat</t>
  </si>
  <si>
    <t>3 - Tunic, Tie, Ribbons</t>
  </si>
  <si>
    <t>3B - Summer Dress</t>
  </si>
  <si>
    <t>3C - Sweater, Tie</t>
  </si>
  <si>
    <t>5 - Work Dress</t>
  </si>
  <si>
    <t>REOCCURING WEEKLY ACTIVITYES (will automaticly be added to Schedule)</t>
  </si>
  <si>
    <t>PO 107 - Serve in an Air Cadet Corp</t>
  </si>
  <si>
    <t>Discuss Year One Training 1</t>
  </si>
  <si>
    <t>Identify Air Cadet and air Officer Ranks 1</t>
  </si>
  <si>
    <t>Observe Rules and Procedures for the Paying of Compliments 1</t>
  </si>
  <si>
    <t>State the Aim and Motto of the Air Cadet Program 1</t>
  </si>
  <si>
    <t>Wear the Air Cadet Uniform 2</t>
  </si>
  <si>
    <t>Discuss Summer Training Opportunities 1</t>
  </si>
  <si>
    <t>Maintain the Air Cadet Uniform 2</t>
  </si>
  <si>
    <t>Participate in a Tour of the Corps 1</t>
  </si>
  <si>
    <t>PO 207 - Serve in a Air Cadet Corps</t>
  </si>
  <si>
    <t>Identify the Rank Structure of the Royal Canadian Air and Army Cadets</t>
  </si>
  <si>
    <t>Visit a Royal Canadian Air / Army Cadet Corps or an Air Cadet Squadron</t>
  </si>
  <si>
    <t>Discuss Canadian Aviation History</t>
  </si>
  <si>
    <t>Explain Principles of Flight</t>
  </si>
  <si>
    <t>Describe Aero Engine Systems</t>
  </si>
  <si>
    <t>Discuss Aerospace Structures</t>
  </si>
  <si>
    <t>Participate in Aerodrome Operations Activities</t>
  </si>
  <si>
    <t>Discuss Aspects of Aircraft Manufacturing and Maintenance</t>
  </si>
  <si>
    <t>PO 305 - Participate in Physical Activities</t>
  </si>
  <si>
    <t>PO 307 - Serve in a Air Cadet Corps</t>
  </si>
  <si>
    <t>PO 331 - Describe Principles of Flight</t>
  </si>
  <si>
    <t>PO 336 - Identify Meteorological Conditions</t>
  </si>
  <si>
    <t>M336.PC</t>
  </si>
  <si>
    <t>Performance Check 331/336/337</t>
  </si>
  <si>
    <t>PO 337 - Demonstrate Air Navigation Skills</t>
  </si>
  <si>
    <t>PO 340 - Identify Aspects of Space Exploration</t>
  </si>
  <si>
    <t>PO 360 -Recognize Aspects of Aerodrome Operations</t>
  </si>
  <si>
    <t>PO 370 - Recognize Aspects of Aircraft Manufacturing and Maintenance</t>
  </si>
  <si>
    <t>PO 390 - Navigate a Route Using a Map and Compass</t>
  </si>
  <si>
    <t>Act as a Member of a Ground Airrch and Rescue (SAR) Party</t>
  </si>
  <si>
    <t>Participate in a Presentation Given by a Guest Speaker from the Airrch and Rescue (SAR) Community</t>
  </si>
  <si>
    <t>PO 407 - Serve in a Air Cadet Corps</t>
  </si>
  <si>
    <t>PO 429 - Communicate Using Radio Procedures for Aviation Transmission</t>
  </si>
  <si>
    <t>C429.PC</t>
  </si>
  <si>
    <t>PO 431 - Explain Principles of Flight</t>
  </si>
  <si>
    <t>PO 432 - Describe Aero Engine Systems</t>
  </si>
  <si>
    <t>PO 436 - Explain Aspects of Meteorology</t>
  </si>
  <si>
    <t>PO 437 - Explain Aspects of Air Navigation</t>
  </si>
  <si>
    <t>M437.PC</t>
  </si>
  <si>
    <t>Performance Check 431/432/436/437</t>
  </si>
  <si>
    <t>PO 440 - Discuss Aerospace Structures</t>
  </si>
  <si>
    <t>PO 460 - Describe Aerodrome Operations Career Opportunities</t>
  </si>
  <si>
    <t>PO 470 - Discuss Aspects of Aircraft Manufacturing and Maintenance</t>
  </si>
  <si>
    <t>P490 - Participate in an Aircrew Survival Exercise</t>
  </si>
  <si>
    <t>PO 507 - Serve in an Cadet Unit</t>
  </si>
  <si>
    <t>PO 530 - Fly a Cross-Country Flight Using a Flight Simulator</t>
  </si>
  <si>
    <t>PO 540 - Reflect on Canada's Contribution to Aerospace Technology</t>
  </si>
  <si>
    <t>PO 560 - Participate in an Aerodrome Operations Activity</t>
  </si>
  <si>
    <t>PO 570 - Examine Aspects of Aircraft Manufacturing and Maintenance Through the Development of Aerobatic Aircraft</t>
  </si>
  <si>
    <t>PO 590 - Analyze an Aircrew Survival Case Study</t>
  </si>
  <si>
    <r>
      <t xml:space="preserve">PHASE 1 PROGRAM 
</t>
    </r>
    <r>
      <rPr>
        <sz val="11"/>
        <rFont val="Arial"/>
        <family val="2"/>
      </rPr>
      <t>(A-CR-CCP-801/PG-001 - Chapter 2, Annex A)</t>
    </r>
  </si>
  <si>
    <t>PO 107 - Serve in an Sea Cadet Corp</t>
  </si>
  <si>
    <t>Identify Sea Cadet and Naval Officer Ranks 1</t>
  </si>
  <si>
    <t>State the Aim and Motto of the Sea Cadet Program 1</t>
  </si>
  <si>
    <t>Wear the Sea Cadet Uniform 2</t>
  </si>
  <si>
    <t>Maintain the Sea Cadet Uniform 2</t>
  </si>
  <si>
    <t>PO 121 - Perform Basic Ropework</t>
  </si>
  <si>
    <t>Tie Knots, Bends and Hitches</t>
  </si>
  <si>
    <t>Whip the End of a Line Using a Common Whipping</t>
  </si>
  <si>
    <t>Coil and Heave a Line</t>
  </si>
  <si>
    <t>Whip the End of a Line Using a West Country Whipping</t>
  </si>
  <si>
    <t>Whip the End of a Line Using a Sailmaker’s Whipping</t>
  </si>
  <si>
    <t>Complete a Rolling Hitch</t>
  </si>
  <si>
    <t>Complete a Marlin Hitch</t>
  </si>
  <si>
    <t>PO 123 - Respond to Basic Forms of Naval Communications</t>
  </si>
  <si>
    <t>Define Basic Naval Terminology</t>
  </si>
  <si>
    <t>Identify Pipes and the Correct Responses</t>
  </si>
  <si>
    <t>M123.03</t>
  </si>
  <si>
    <t>Participate in a Review of Ship’s Operations</t>
  </si>
  <si>
    <t>Read the 24-hour Clock</t>
  </si>
  <si>
    <t>Recite the Phonetic Alphabet</t>
  </si>
  <si>
    <t>Participate in a Semaphore Exercise</t>
  </si>
  <si>
    <t>C123.04</t>
  </si>
  <si>
    <t>Ring the Ship’s Bell</t>
  </si>
  <si>
    <t>PO X24 - Sail a Sailboat IAW the Sail Canada CANSail Level 1</t>
  </si>
  <si>
    <t>MX24.01</t>
  </si>
  <si>
    <t>Prepare for a Sail Weekend</t>
  </si>
  <si>
    <t>MX24.02</t>
  </si>
  <si>
    <t>Participate in a Sail Weekend</t>
  </si>
  <si>
    <t>Wkd</t>
  </si>
  <si>
    <t>CX24.01</t>
  </si>
  <si>
    <t>Prepare for a Sail Weekend 1</t>
  </si>
  <si>
    <t>PO X25 - Participate in a Nautical Training Weekend</t>
  </si>
  <si>
    <t>CX25.01</t>
  </si>
  <si>
    <t>Prepare for a Nautical Training Weekend</t>
  </si>
  <si>
    <t>CX25.02</t>
  </si>
  <si>
    <t>Participate in a Nautical Training Weekend</t>
  </si>
  <si>
    <t>PHASE 2 PROGRAM - 200.00</t>
  </si>
  <si>
    <t>PO 207 - Serve in a Sea Cadet Corps</t>
  </si>
  <si>
    <t>PO 221 - Rig Tackles</t>
  </si>
  <si>
    <t>Use a Strop for Slinging</t>
  </si>
  <si>
    <t>Mouse a Hook</t>
  </si>
  <si>
    <t>Reeve a Block</t>
  </si>
  <si>
    <t>Identify Components of Tackles</t>
  </si>
  <si>
    <t>Rig Tackles</t>
  </si>
  <si>
    <t>Make a Back Splice</t>
  </si>
  <si>
    <t>Make an Eye Splice</t>
  </si>
  <si>
    <t>Make a Long Splice</t>
  </si>
  <si>
    <t>PO 223 - Respond to Basic Forms of Naval Communications</t>
  </si>
  <si>
    <t>Define Ship-Related Terms</t>
  </si>
  <si>
    <t>Identify the Watch System</t>
  </si>
  <si>
    <t>Execute Notes Using the Boatswain’s Call</t>
  </si>
  <si>
    <t>M223.04</t>
  </si>
  <si>
    <t>Pipe the General Call</t>
  </si>
  <si>
    <t>M223.05</t>
  </si>
  <si>
    <t>Pipe the Still</t>
  </si>
  <si>
    <t>M223.06</t>
  </si>
  <si>
    <t>Pipe the Carry On</t>
  </si>
  <si>
    <t>M223.07</t>
  </si>
  <si>
    <t>Identify the Procedure for Berthing a Ship</t>
  </si>
  <si>
    <t>C223.01</t>
  </si>
  <si>
    <t>Define Naval Terminology</t>
  </si>
  <si>
    <t>C223.02</t>
  </si>
  <si>
    <t>Pipe the Side</t>
  </si>
  <si>
    <t>PHASE 3 PROGRAM - 300.00</t>
  </si>
  <si>
    <t>PO 307 - Serve in a Sea Cadet Corps</t>
  </si>
  <si>
    <t>Recognize the Partnership Between the Sea Cadet League of Canada and the Department of National Defence</t>
  </si>
  <si>
    <t>Participate in a Presentation Given by a Guest Speaker from the Sea Cadet League of Canada</t>
  </si>
  <si>
    <t>PO 321 - Rig Tackles</t>
  </si>
  <si>
    <t>Describe Safety Procedures for Operating Lifting Devices</t>
  </si>
  <si>
    <t>Rig Sheers</t>
  </si>
  <si>
    <t>M321.PC</t>
  </si>
  <si>
    <t>Rig a Standing Derrick</t>
  </si>
  <si>
    <t>Rig a Gyn</t>
  </si>
  <si>
    <t>C321.04</t>
  </si>
  <si>
    <t>Make a Monkey’s Fist</t>
  </si>
  <si>
    <t>C321.05</t>
  </si>
  <si>
    <t>Make a Turk’s Head</t>
  </si>
  <si>
    <t>PO 323 - Serve in a Naval Environment</t>
  </si>
  <si>
    <t>M323.01</t>
  </si>
  <si>
    <t>Perform Corps Duties</t>
  </si>
  <si>
    <t>C323.01</t>
  </si>
  <si>
    <t>Communicate Using Flags and Pennants</t>
  </si>
  <si>
    <t>C323.02</t>
  </si>
  <si>
    <t>Pipe Wakey Wakey</t>
  </si>
  <si>
    <t>C323.03</t>
  </si>
  <si>
    <t>Pipe Hands to Dinner</t>
  </si>
  <si>
    <t>PHASE 4  PROGRAM - 400.00</t>
  </si>
  <si>
    <t>PO 407 - Serve in a Sea Cadet Corps</t>
  </si>
  <si>
    <t>Discuss Proficiency phase 4 Four Training Opportunities</t>
  </si>
  <si>
    <t>PO 421 - Perform Ropework</t>
  </si>
  <si>
    <t>C421.01</t>
  </si>
  <si>
    <t>Make a Boatswain’s Belt</t>
  </si>
  <si>
    <t>C421.02</t>
  </si>
  <si>
    <t>Make a Round Mat</t>
  </si>
  <si>
    <t>C421.03</t>
  </si>
  <si>
    <t>Make a Net Hammock</t>
  </si>
  <si>
    <t>PO 422 - Perform Ropework</t>
  </si>
  <si>
    <t>Attain the Restricted Operator’s Certificate (Maritime) (ROC[M]) With Digital Selective Calling (DSC) Endorsement</t>
  </si>
  <si>
    <t>ROC Written Exam</t>
  </si>
  <si>
    <t xml:space="preserve"> PO 423 - Locate a Position on a Chart</t>
  </si>
  <si>
    <t>M423.01</t>
  </si>
  <si>
    <t>Identify Aspects of a Chart</t>
  </si>
  <si>
    <t>M423.02</t>
  </si>
  <si>
    <t>Use Navigation Instruments</t>
  </si>
  <si>
    <t>M423.03</t>
  </si>
  <si>
    <t>Describe Latitude and Longitude</t>
  </si>
  <si>
    <t>M423.04</t>
  </si>
  <si>
    <t>Plot a Fix</t>
  </si>
  <si>
    <t>M423.PC</t>
  </si>
  <si>
    <t>Locate a Position on a Chart</t>
  </si>
  <si>
    <t>C423.01</t>
  </si>
  <si>
    <t>Plot a Position Using a Three-Bearing Fix</t>
  </si>
  <si>
    <t>C423.02</t>
  </si>
  <si>
    <t>Plot a Position Using a Horizontal-Angle Fix</t>
  </si>
  <si>
    <t xml:space="preserve"> PO X24 - Sail a Sailboat IAW the Sail Canada CANSail Level 1</t>
  </si>
  <si>
    <t>PO X24 - Participate in a Nautical Training Weekend</t>
  </si>
  <si>
    <t>PHASE 5  PROGRAM</t>
  </si>
  <si>
    <t>C502.PC</t>
  </si>
  <si>
    <t>PO 504 - Track Participation in Physical Activities</t>
  </si>
  <si>
    <t>Sqn Commander</t>
  </si>
  <si>
    <t>Norm</t>
  </si>
  <si>
    <t>C400</t>
  </si>
  <si>
    <t>CO's Parade</t>
  </si>
  <si>
    <t>C309</t>
  </si>
  <si>
    <t>C409</t>
  </si>
  <si>
    <t>M400</t>
  </si>
  <si>
    <t>N11Prep</t>
  </si>
  <si>
    <t>Rem Day Prep</t>
  </si>
  <si>
    <t>M409</t>
  </si>
  <si>
    <t>M309</t>
  </si>
  <si>
    <t>Level 1</t>
  </si>
  <si>
    <t>Level 2</t>
  </si>
  <si>
    <t>Level 3</t>
  </si>
  <si>
    <t>Level 4</t>
  </si>
  <si>
    <t>Level 5</t>
  </si>
  <si>
    <t>L1 Primary Inst</t>
  </si>
  <si>
    <t>L2 Primary Inst</t>
  </si>
  <si>
    <t>L3 Primary Inst</t>
  </si>
  <si>
    <t>C230</t>
  </si>
  <si>
    <t>Aviation</t>
  </si>
  <si>
    <t>GCK</t>
  </si>
  <si>
    <t>Canadian Aviation, Aerospace, Aerodrome Operations and Aircraft Manufactu</t>
  </si>
  <si>
    <t>C231</t>
  </si>
  <si>
    <t>Principles of Flight</t>
  </si>
  <si>
    <t>Instruc Tech</t>
  </si>
  <si>
    <t>C129</t>
  </si>
  <si>
    <t>C232</t>
  </si>
  <si>
    <t>Propulsion</t>
  </si>
  <si>
    <t>C530</t>
  </si>
  <si>
    <t>Flight Simulator</t>
  </si>
  <si>
    <t>C130</t>
  </si>
  <si>
    <t>C240</t>
  </si>
  <si>
    <t>Aerospace</t>
  </si>
  <si>
    <t>C540</t>
  </si>
  <si>
    <t>Aerospace Act</t>
  </si>
  <si>
    <t>C140</t>
  </si>
  <si>
    <t>C260</t>
  </si>
  <si>
    <t>Aerodrome Operations</t>
  </si>
  <si>
    <t>C560</t>
  </si>
  <si>
    <t>C160</t>
  </si>
  <si>
    <t>C270</t>
  </si>
  <si>
    <t>Aircraft Manufacturing and Maintenance</t>
  </si>
  <si>
    <t>Instructional Techniques.</t>
  </si>
  <si>
    <t>C570</t>
  </si>
  <si>
    <t>C170</t>
  </si>
  <si>
    <t>C290</t>
  </si>
  <si>
    <t>C590</t>
  </si>
  <si>
    <t>C190</t>
  </si>
  <si>
    <t>C331</t>
  </si>
  <si>
    <t>C336</t>
  </si>
  <si>
    <t>Meteorology</t>
  </si>
  <si>
    <t>C429</t>
  </si>
  <si>
    <t>C337</t>
  </si>
  <si>
    <t>Air Navigation</t>
  </si>
  <si>
    <t>C431</t>
  </si>
  <si>
    <t>F/Com Period</t>
  </si>
  <si>
    <t>Flight Commanders Period</t>
  </si>
  <si>
    <t>C340</t>
  </si>
  <si>
    <t>C432</t>
  </si>
  <si>
    <t>C360</t>
  </si>
  <si>
    <t>C436</t>
  </si>
  <si>
    <t>C370</t>
  </si>
  <si>
    <t>C437</t>
  </si>
  <si>
    <t>C390</t>
  </si>
  <si>
    <t>C440</t>
  </si>
  <si>
    <t>C460</t>
  </si>
  <si>
    <t>C470</t>
  </si>
  <si>
    <t>C490</t>
  </si>
  <si>
    <t>M530</t>
  </si>
  <si>
    <t>M540</t>
  </si>
  <si>
    <t>M560</t>
  </si>
  <si>
    <t>M230</t>
  </si>
  <si>
    <t>M570</t>
  </si>
  <si>
    <t>Canadian Aviation, Aerospace, Aerodrome Operations and Aircraft Manufacture</t>
  </si>
  <si>
    <t>M231</t>
  </si>
  <si>
    <t>M590</t>
  </si>
  <si>
    <t>M129</t>
  </si>
  <si>
    <t>M232</t>
  </si>
  <si>
    <t>M130</t>
  </si>
  <si>
    <t>M240</t>
  </si>
  <si>
    <t>M140</t>
  </si>
  <si>
    <t>M260</t>
  </si>
  <si>
    <t>M160</t>
  </si>
  <si>
    <t>M270</t>
  </si>
  <si>
    <t>M170</t>
  </si>
  <si>
    <t>M290</t>
  </si>
  <si>
    <t>M190</t>
  </si>
  <si>
    <t>M331</t>
  </si>
  <si>
    <t>M336</t>
  </si>
  <si>
    <t>M337</t>
  </si>
  <si>
    <t>M340</t>
  </si>
  <si>
    <t>M360</t>
  </si>
  <si>
    <t>M370</t>
  </si>
  <si>
    <t>M390</t>
  </si>
  <si>
    <t>M429</t>
  </si>
  <si>
    <t>M431</t>
  </si>
  <si>
    <t>M432</t>
  </si>
  <si>
    <t>M436</t>
  </si>
  <si>
    <t>M437</t>
  </si>
  <si>
    <t>M440</t>
  </si>
  <si>
    <t>M460</t>
  </si>
  <si>
    <t>M470</t>
  </si>
  <si>
    <t>M490</t>
  </si>
  <si>
    <t>Mand - Famil. Flight</t>
  </si>
  <si>
    <t xml:space="preserve">Mand - FTX Wkd </t>
  </si>
  <si>
    <t>Mand - Int-Sqn Comp.</t>
  </si>
  <si>
    <t>Comp - Int-Sqn Comp</t>
  </si>
  <si>
    <t>AIR TRAINING PLAN</t>
  </si>
  <si>
    <t>vXcvzxcv</t>
  </si>
  <si>
    <t>TBD</t>
  </si>
  <si>
    <t>Minimum of 3 Classes for Mand Purpose, and up to 18 as Comp purpose. Total Between 3 and 21 Req.</t>
  </si>
  <si>
    <t>Minimum of 3 Classes for Mand Purpose, and up to 18 as Comp purpose. Total Between 6 and 21 Req.</t>
  </si>
  <si>
    <t>MX04.01</t>
  </si>
  <si>
    <t>MX04.02</t>
  </si>
  <si>
    <t>MX04.03</t>
  </si>
  <si>
    <t>CX04.01</t>
  </si>
  <si>
    <t>CX04.02</t>
  </si>
  <si>
    <t>CX04.03</t>
  </si>
  <si>
    <t>CX04.04</t>
  </si>
  <si>
    <t>CX04.05</t>
  </si>
  <si>
    <t>CX05.01</t>
  </si>
  <si>
    <t>CX05.02</t>
  </si>
  <si>
    <t>MandatoryTraining:</t>
  </si>
  <si>
    <t>ComplementaryTraining:</t>
  </si>
  <si>
    <t>LEVEL5PROGRAM</t>
  </si>
  <si>
    <t>364 Lancaster</t>
  </si>
  <si>
    <t>Matthieu St-Jean</t>
  </si>
  <si>
    <t>No. 1</t>
  </si>
  <si>
    <t>Tunic and necktie, with medals.</t>
  </si>
  <si>
    <t>1 - Tunic, Tie, Medals</t>
  </si>
  <si>
    <t>PSRY</t>
  </si>
  <si>
    <t>N/A</t>
  </si>
  <si>
    <t>N. Hangar</t>
  </si>
  <si>
    <t>All</t>
  </si>
  <si>
    <t>LOP</t>
  </si>
  <si>
    <t>Level Officer Period</t>
  </si>
  <si>
    <t>Level Officer</t>
  </si>
  <si>
    <t>M303</t>
  </si>
  <si>
    <t>COP</t>
  </si>
  <si>
    <t>CTC</t>
  </si>
  <si>
    <t>Camp Briefing</t>
  </si>
  <si>
    <t>Flags of Remembrance</t>
  </si>
  <si>
    <t>Battle of Britain</t>
  </si>
  <si>
    <t>Battle of the Atlantic</t>
  </si>
  <si>
    <t>CoC</t>
  </si>
  <si>
    <t>Change of Command</t>
  </si>
  <si>
    <t>Mess Dinner</t>
  </si>
  <si>
    <t>CFA</t>
  </si>
  <si>
    <t>Cadet Fitness Assessent</t>
  </si>
  <si>
    <t>Halloween Party Planning</t>
  </si>
  <si>
    <t>HP Plan</t>
  </si>
  <si>
    <t>Duty Sr NCO</t>
  </si>
  <si>
    <t>Duty Jr NCO</t>
  </si>
  <si>
    <t>Duty Flight</t>
  </si>
  <si>
    <t>Craig Mackenzie-Haines</t>
  </si>
  <si>
    <t>Captain</t>
  </si>
  <si>
    <t>Participate in an Aircrew Survival Exercise</t>
  </si>
  <si>
    <t>Change of Command Practice</t>
  </si>
  <si>
    <t>CoCP</t>
  </si>
  <si>
    <t>Capt. Mackenzie-Haines</t>
  </si>
  <si>
    <t>\</t>
  </si>
  <si>
    <t>Lt Hadwen</t>
  </si>
  <si>
    <t>C1A - Ceremonial</t>
  </si>
  <si>
    <t>C2 - Mess Dress</t>
  </si>
  <si>
    <t>C3 - Tunic, Tie, ribbons</t>
  </si>
  <si>
    <t>C3B - Shirt, Ribbons</t>
  </si>
  <si>
    <t>C3E - Tunic, blue Tshirt</t>
  </si>
  <si>
    <t>C5 - Training Dress</t>
  </si>
  <si>
    <t>C5E - Training Dress - sports</t>
  </si>
  <si>
    <t>28-30 May 2021</t>
  </si>
  <si>
    <t>MST 1 Instr Workshop</t>
  </si>
  <si>
    <t>MST 2 Lead Workshop</t>
  </si>
  <si>
    <t>CST 3 Sr NCO Workshop</t>
  </si>
  <si>
    <t>CST 4 Sr NCO Field Day</t>
  </si>
  <si>
    <t>Comp - Elemental Day</t>
  </si>
  <si>
    <t>Windsor Reg 
Open House</t>
  </si>
  <si>
    <t>Virtual</t>
  </si>
  <si>
    <t>Admin Night</t>
  </si>
  <si>
    <t>Same</t>
  </si>
  <si>
    <t>Drill Practice</t>
  </si>
  <si>
    <t>C437.PC</t>
  </si>
  <si>
    <t>CI Melendez</t>
  </si>
  <si>
    <t>WO2 Bradford</t>
  </si>
  <si>
    <t>FSgt Jasey</t>
  </si>
  <si>
    <t>Sgt Vaupotic</t>
  </si>
  <si>
    <t>Sgt Pang</t>
  </si>
  <si>
    <t>same</t>
  </si>
  <si>
    <t>WO2 Muscat</t>
  </si>
  <si>
    <t>Sgt Korusenge</t>
  </si>
  <si>
    <t>FSgt Kurpejovic</t>
  </si>
  <si>
    <t>FSgt Filipowitz</t>
  </si>
  <si>
    <t>FSgt Spiridon</t>
  </si>
  <si>
    <t>Sgt Unnithan</t>
  </si>
  <si>
    <t>Sgt Gorham</t>
  </si>
  <si>
    <t>Sgt Accetta</t>
  </si>
  <si>
    <t>S. Hangar</t>
  </si>
  <si>
    <t>First Name</t>
  </si>
  <si>
    <t>Last Name</t>
  </si>
  <si>
    <t>Andrew</t>
  </si>
  <si>
    <t>Filipowitz</t>
  </si>
  <si>
    <t>Jonathan</t>
  </si>
  <si>
    <t>Vaupotic</t>
  </si>
  <si>
    <t>Douglas</t>
  </si>
  <si>
    <t>Jasey</t>
  </si>
  <si>
    <t>Lisette</t>
  </si>
  <si>
    <t>Pang</t>
  </si>
  <si>
    <t>Owen</t>
  </si>
  <si>
    <t>Froese</t>
  </si>
  <si>
    <t>Harun</t>
  </si>
  <si>
    <t>Kurpejovic</t>
  </si>
  <si>
    <t>Sabrina</t>
  </si>
  <si>
    <t>Muscat</t>
  </si>
  <si>
    <t>Mohammed Ali</t>
  </si>
  <si>
    <t>Al-Maghazachi</t>
  </si>
  <si>
    <t>Lysa - Flavia</t>
  </si>
  <si>
    <t>Korusenge</t>
  </si>
  <si>
    <t>Cole</t>
  </si>
  <si>
    <t>Gorham</t>
  </si>
  <si>
    <t>Elizabeth</t>
  </si>
  <si>
    <t>spiridon</t>
  </si>
  <si>
    <t>Matthew</t>
  </si>
  <si>
    <t>Loewen</t>
  </si>
  <si>
    <t>Taksh</t>
  </si>
  <si>
    <t>Unnithan</t>
  </si>
  <si>
    <t>Alejandra</t>
  </si>
  <si>
    <t>Diaz</t>
  </si>
  <si>
    <t>Colin</t>
  </si>
  <si>
    <t>Bradford</t>
  </si>
  <si>
    <t>Arham</t>
  </si>
  <si>
    <t>Irfan</t>
  </si>
  <si>
    <t>Aviation subjects, Aerospace, Instruction, Leadership, Sports &amp; Fitness, Survival</t>
  </si>
  <si>
    <t>Drill</t>
  </si>
  <si>
    <t>Aviation subjects, Instruction, Leadership</t>
  </si>
  <si>
    <t>Aviation subjects, Aerospace</t>
  </si>
  <si>
    <t>Drill, Leadership, Sports &amp; Fitness</t>
  </si>
  <si>
    <t>Drill, Survival</t>
  </si>
  <si>
    <t>Aviation subjects, Aerospace, Instruction, Leadership</t>
  </si>
  <si>
    <t>Aviation subjects, Aerospace, Instruction, Leadership, Sports &amp; Fitness</t>
  </si>
  <si>
    <t>Survival</t>
  </si>
  <si>
    <t>Drill, Sports &amp; Fitness, Survival</t>
  </si>
  <si>
    <t>Sports &amp; Fitness</t>
  </si>
  <si>
    <t>Aviation subjects, Instruction, Leadership, Survival</t>
  </si>
  <si>
    <t>Sports &amp; Fitness, Survival</t>
  </si>
  <si>
    <t>Aviation subjects, Aerospace, Drill</t>
  </si>
  <si>
    <t>Aviation subjects, Aerospace, Sports &amp; Fitness</t>
  </si>
  <si>
    <t>Drill, Instruction, Survival</t>
  </si>
  <si>
    <t>Aviation subjects, Drill, Leadership, Sports &amp; Fitness</t>
  </si>
  <si>
    <t>Drill, Instruction, Leadership, Sports &amp; Fitness, Survival</t>
  </si>
  <si>
    <t>Yes</t>
  </si>
  <si>
    <t>No</t>
  </si>
  <si>
    <t>LEVEL</t>
  </si>
  <si>
    <t>COUNT</t>
  </si>
  <si>
    <t>data string</t>
  </si>
  <si>
    <t>FSgt Froese</t>
  </si>
  <si>
    <t>Sgt Loewen</t>
  </si>
  <si>
    <t>Sgt Orr</t>
  </si>
  <si>
    <t>FSgt spiridon</t>
  </si>
  <si>
    <t>WO2 Zaid</t>
  </si>
  <si>
    <t>Accetta</t>
  </si>
  <si>
    <t>Allison</t>
  </si>
  <si>
    <t>Count per Level</t>
  </si>
  <si>
    <t>Lynn Micka</t>
  </si>
  <si>
    <t>Mwongerinka</t>
  </si>
  <si>
    <t>Aviation subjects, Aerospace, Drill, Survival</t>
  </si>
  <si>
    <t>Sports &amp; Fitness, Team building activities, L1 GCK</t>
  </si>
  <si>
    <t>Sgt Mwongerinka</t>
  </si>
  <si>
    <t>WO1 Meloche</t>
  </si>
  <si>
    <t>drill, survival, and leadership</t>
  </si>
  <si>
    <t>CV Souchuk</t>
  </si>
  <si>
    <t>LHQ Non Regular Training (Party - C, ACR Prep…)</t>
  </si>
  <si>
    <t>William</t>
  </si>
  <si>
    <t>M104</t>
  </si>
  <si>
    <t>Guest Speaker</t>
  </si>
  <si>
    <t>self-lead</t>
  </si>
  <si>
    <t>FSgt Bradford</t>
  </si>
  <si>
    <t>FSgt Diaz</t>
  </si>
  <si>
    <t>FSgt Irfan</t>
  </si>
  <si>
    <t>FSgt Al-Maghazachi</t>
  </si>
  <si>
    <t>FSgt Vaupotic</t>
  </si>
  <si>
    <t>(Poss ACR</t>
  </si>
  <si>
    <t>date )</t>
  </si>
  <si>
    <t>Sgt Hoang (L4)</t>
  </si>
  <si>
    <t>FCpl Patel (L4)</t>
  </si>
  <si>
    <t>Sgt Irfan</t>
  </si>
  <si>
    <t>OCdt Bryan</t>
  </si>
  <si>
    <t>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</si>
</sst>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
    <numFmt numFmtId="165" formatCode="####0000"/>
  </numFmts>
  <fonts count="39">
    <font>
      <sz val="10"/>
      <name val="Arial"/>
    </font>
    <font>
      <sz val="11"/>
      <color theme="1"/>
      <name val="Calibri"/>
      <family val="2"/>
      <scheme val="minor"/>
    </font>
    <font>
      <sz val="10"/>
      <name val="Arial"/>
      <family val="2"/>
    </font>
    <font>
      <b/>
      <i/>
      <sz val="10"/>
      <name val="Arial"/>
      <family val="2"/>
    </font>
    <font>
      <sz val="10"/>
      <name val="Arial Unicode MS"/>
      <family val="2"/>
    </font>
    <font>
      <sz val="26"/>
      <name val="Arial"/>
      <family val="2"/>
    </font>
    <font>
      <u/>
      <sz val="10"/>
      <color indexed="12"/>
      <name val="Arial"/>
      <family val="2"/>
    </font>
    <font>
      <sz val="10"/>
      <name val="Arial"/>
      <family val="2"/>
    </font>
    <font>
      <b/>
      <i/>
      <u/>
      <sz val="12"/>
      <name val="Arial"/>
      <family val="2"/>
    </font>
    <font>
      <b/>
      <i/>
      <sz val="10"/>
      <color indexed="9"/>
      <name val="Arial"/>
      <family val="2"/>
    </font>
    <font>
      <sz val="9"/>
      <name val="Arial"/>
      <family val="2"/>
    </font>
    <font>
      <b/>
      <sz val="10"/>
      <name val="Arial"/>
      <family val="2"/>
    </font>
    <font>
      <sz val="8"/>
      <name val="Arial"/>
      <family val="2"/>
    </font>
    <font>
      <sz val="10"/>
      <color indexed="9"/>
      <name val="Arial"/>
      <family val="2"/>
    </font>
    <font>
      <b/>
      <i/>
      <sz val="11"/>
      <name val="Calibri"/>
      <family val="2"/>
    </font>
    <font>
      <sz val="11"/>
      <name val="Calibri"/>
      <family val="2"/>
    </font>
    <font>
      <b/>
      <sz val="11"/>
      <name val="Calibri"/>
      <family val="2"/>
    </font>
    <font>
      <b/>
      <sz val="12"/>
      <name val="Calibri"/>
      <family val="2"/>
    </font>
    <font>
      <b/>
      <sz val="14"/>
      <name val="Calibri"/>
      <family val="2"/>
    </font>
    <font>
      <b/>
      <sz val="18"/>
      <name val="Calibri"/>
      <family val="2"/>
    </font>
    <font>
      <b/>
      <sz val="9"/>
      <name val="Arial"/>
      <family val="2"/>
    </font>
    <font>
      <b/>
      <sz val="14"/>
      <name val="Arial"/>
      <family val="2"/>
    </font>
    <font>
      <sz val="11"/>
      <name val="Arial"/>
      <family val="2"/>
    </font>
    <font>
      <b/>
      <u/>
      <sz val="11"/>
      <name val="Arial"/>
      <family val="2"/>
    </font>
    <font>
      <b/>
      <sz val="11"/>
      <name val="Arial"/>
      <family val="2"/>
    </font>
    <font>
      <b/>
      <sz val="20"/>
      <name val="Calibri"/>
      <family val="2"/>
    </font>
    <font>
      <b/>
      <sz val="13"/>
      <name val="Calibri"/>
      <family val="2"/>
    </font>
    <font>
      <sz val="11"/>
      <color theme="1"/>
      <name val="Calibri"/>
      <family val="2"/>
      <scheme val="minor"/>
    </font>
    <font>
      <b/>
      <sz val="12"/>
      <color rgb="FFFF0000"/>
      <name val="Arial"/>
      <family val="2"/>
    </font>
    <font>
      <sz val="10"/>
      <color theme="1"/>
      <name val="Arial"/>
      <family val="2"/>
    </font>
    <font>
      <b/>
      <sz val="10"/>
      <color theme="0"/>
      <name val="Arial"/>
      <family val="2"/>
    </font>
    <font>
      <b/>
      <sz val="11"/>
      <color theme="0"/>
      <name val="Calibri"/>
      <family val="2"/>
    </font>
    <font>
      <b/>
      <sz val="24"/>
      <color theme="0"/>
      <name val="Arial Narrow"/>
      <family val="2"/>
    </font>
    <font>
      <sz val="11"/>
      <name val="Calibri"/>
      <family val="2"/>
      <scheme val="minor"/>
    </font>
    <font>
      <b/>
      <sz val="16"/>
      <color theme="1"/>
      <name val="Arial"/>
      <family val="2"/>
    </font>
    <font>
      <b/>
      <sz val="10"/>
      <color theme="1"/>
      <name val="Arial"/>
      <family val="2"/>
    </font>
    <font>
      <b/>
      <sz val="14"/>
      <color theme="1"/>
      <name val="Arial"/>
      <family val="2"/>
    </font>
    <font>
      <sz val="10"/>
      <color rgb="FF000000"/>
      <name val="Arial"/>
      <family val="2"/>
    </font>
    <font>
      <u/>
      <sz val="10"/>
      <name val="Arial"/>
      <family val="2"/>
    </font>
  </fonts>
  <fills count="44">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50"/>
        <bgColor indexed="64"/>
      </patternFill>
    </fill>
    <fill>
      <patternFill patternType="solid">
        <fgColor indexed="16"/>
        <bgColor indexed="64"/>
      </patternFill>
    </fill>
    <fill>
      <patternFill patternType="solid">
        <fgColor rgb="FFFFFF99"/>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rgb="FFE7F4D8"/>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0D1"/>
        <bgColor indexed="64"/>
      </patternFill>
    </fill>
    <fill>
      <patternFill patternType="solid">
        <fgColor theme="0" tint="-4.9989318521683403E-2"/>
        <bgColor indexed="64"/>
      </patternFill>
    </fill>
    <fill>
      <patternFill patternType="solid">
        <fgColor rgb="FFFFE181"/>
        <bgColor indexed="64"/>
      </patternFill>
    </fill>
    <fill>
      <patternFill patternType="solid">
        <fgColor rgb="FFFFEAA7"/>
        <bgColor indexed="64"/>
      </patternFill>
    </fill>
    <fill>
      <patternFill patternType="solid">
        <fgColor rgb="FFEBF1DE"/>
        <bgColor indexed="64"/>
      </patternFill>
    </fill>
    <fill>
      <patternFill patternType="solid">
        <fgColor rgb="FFF2DCDB"/>
        <bgColor indexed="64"/>
      </patternFill>
    </fill>
    <fill>
      <patternFill patternType="solid">
        <fgColor rgb="FFF2F2F2"/>
        <bgColor indexed="64"/>
      </patternFill>
    </fill>
    <fill>
      <patternFill patternType="solid">
        <fgColor rgb="FFDCE6F1"/>
        <bgColor indexed="64"/>
      </patternFill>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s>
  <borders count="2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ck">
        <color indexed="64"/>
      </top>
      <bottom/>
      <diagonal/>
    </border>
    <border>
      <left style="thin">
        <color indexed="64"/>
      </left>
      <right/>
      <top/>
      <bottom style="thick">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medium">
        <color indexed="64"/>
      </right>
      <top style="thick">
        <color indexed="64"/>
      </top>
      <bottom/>
      <diagonal/>
    </border>
    <border>
      <left style="medium">
        <color indexed="64"/>
      </left>
      <right style="hair">
        <color indexed="64"/>
      </right>
      <top/>
      <bottom/>
      <diagonal/>
    </border>
    <border>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medium">
        <color indexed="64"/>
      </right>
      <top/>
      <bottom style="thick">
        <color indexed="64"/>
      </bottom>
      <diagonal/>
    </border>
    <border>
      <left/>
      <right style="thin">
        <color indexed="64"/>
      </right>
      <top style="medium">
        <color indexed="64"/>
      </top>
      <bottom/>
      <diagonal/>
    </border>
    <border>
      <left style="medium">
        <color indexed="64"/>
      </left>
      <right/>
      <top/>
      <bottom style="thick">
        <color indexed="64"/>
      </bottom>
      <diagonal/>
    </border>
    <border>
      <left/>
      <right style="thin">
        <color indexed="64"/>
      </right>
      <top/>
      <bottom style="thick">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medium">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style="thick">
        <color indexed="64"/>
      </top>
      <bottom/>
      <diagonal/>
    </border>
    <border>
      <left/>
      <right style="thin">
        <color indexed="64"/>
      </right>
      <top/>
      <bottom/>
      <diagonal/>
    </border>
    <border>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medium">
        <color indexed="64"/>
      </left>
      <right style="thin">
        <color theme="1" tint="0.499984740745262"/>
      </right>
      <top/>
      <bottom style="medium">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style="medium">
        <color indexed="64"/>
      </right>
      <top style="medium">
        <color indexed="64"/>
      </top>
      <bottom/>
      <diagonal/>
    </border>
    <border>
      <left style="medium">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medium">
        <color indexed="64"/>
      </right>
      <top/>
      <bottom/>
      <diagonal/>
    </border>
    <border>
      <left style="medium">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medium">
        <color indexed="64"/>
      </right>
      <top style="thin">
        <color theme="1" tint="0.499984740745262"/>
      </top>
      <bottom style="thin">
        <color indexed="64"/>
      </bottom>
      <diagonal/>
    </border>
    <border>
      <left style="medium">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s>
  <cellStyleXfs count="4">
    <xf numFmtId="0" fontId="0" fillId="0" borderId="0"/>
    <xf numFmtId="0" fontId="6" fillId="0" borderId="0" applyNumberFormat="0" applyFill="0" applyBorder="0" applyAlignment="0" applyProtection="0">
      <alignment vertical="top"/>
      <protection locked="0"/>
    </xf>
    <xf numFmtId="0" fontId="27" fillId="0" borderId="0"/>
    <xf numFmtId="0" fontId="1" fillId="0" borderId="0"/>
  </cellStyleXfs>
  <cellXfs count="1718">
    <xf numFmtId="0" fontId="0" fillId="0" borderId="0" xfId="0"/>
    <xf numFmtId="0" fontId="0" fillId="0" borderId="0" xfId="0" applyAlignment="1">
      <alignment horizontal="center"/>
    </xf>
    <xf numFmtId="0" fontId="0" fillId="0" borderId="1" xfId="0" applyBorder="1"/>
    <xf numFmtId="0" fontId="0" fillId="0" borderId="0" xfId="0" applyAlignment="1">
      <alignment horizontal="left"/>
    </xf>
    <xf numFmtId="0" fontId="8" fillId="0" borderId="0" xfId="0" applyFont="1" applyAlignment="1">
      <alignment horizontal="center"/>
    </xf>
    <xf numFmtId="0" fontId="0" fillId="0" borderId="2" xfId="0" applyBorder="1" applyProtection="1">
      <protection locked="0"/>
    </xf>
    <xf numFmtId="0" fontId="0" fillId="0" borderId="0" xfId="0" applyProtection="1">
      <protection locked="0"/>
    </xf>
    <xf numFmtId="0" fontId="10"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20" fontId="0" fillId="0" borderId="2" xfId="0" applyNumberFormat="1" applyBorder="1" applyAlignment="1" applyProtection="1">
      <alignment horizontal="center"/>
      <protection locked="0"/>
    </xf>
    <xf numFmtId="0" fontId="2" fillId="0" borderId="0" xfId="0" applyFont="1" applyAlignment="1">
      <alignment horizontal="center" vertical="center" wrapText="1"/>
    </xf>
    <xf numFmtId="1" fontId="2" fillId="0" borderId="0" xfId="0" applyNumberFormat="1" applyFont="1" applyAlignment="1">
      <alignment horizontal="center" vertical="center"/>
    </xf>
    <xf numFmtId="15" fontId="0" fillId="0" borderId="0" xfId="0" applyNumberFormat="1"/>
    <xf numFmtId="0" fontId="0" fillId="0" borderId="2" xfId="0" applyBorder="1" applyAlignment="1">
      <alignment wrapText="1"/>
    </xf>
    <xf numFmtId="0" fontId="0" fillId="0" borderId="2" xfId="0" quotePrefix="1" applyBorder="1" applyAlignment="1">
      <alignment wrapText="1"/>
    </xf>
    <xf numFmtId="0" fontId="14" fillId="0" borderId="0" xfId="0" applyFont="1" applyAlignment="1">
      <alignment horizontal="center"/>
    </xf>
    <xf numFmtId="0" fontId="15" fillId="0" borderId="0" xfId="0" applyFont="1"/>
    <xf numFmtId="0" fontId="15" fillId="0" borderId="0" xfId="0" applyFont="1" applyAlignment="1">
      <alignment horizontal="center"/>
    </xf>
    <xf numFmtId="0" fontId="15" fillId="0" borderId="0" xfId="0" applyFont="1" applyAlignment="1">
      <alignment horizontal="right"/>
    </xf>
    <xf numFmtId="0" fontId="15" fillId="0" borderId="3" xfId="0" applyFont="1" applyBorder="1"/>
    <xf numFmtId="0" fontId="15" fillId="0" borderId="4" xfId="0" applyFont="1" applyBorder="1"/>
    <xf numFmtId="0" fontId="15" fillId="0" borderId="5" xfId="0" applyFont="1" applyBorder="1"/>
    <xf numFmtId="0" fontId="15" fillId="0" borderId="6" xfId="0" applyFont="1" applyBorder="1"/>
    <xf numFmtId="0" fontId="15" fillId="0" borderId="7" xfId="0" applyFont="1" applyBorder="1"/>
    <xf numFmtId="0" fontId="15" fillId="0" borderId="8" xfId="0" applyFont="1" applyBorder="1"/>
    <xf numFmtId="0" fontId="7" fillId="2" borderId="2" xfId="0" applyFont="1" applyFill="1" applyBorder="1" applyAlignment="1">
      <alignment horizontal="left"/>
    </xf>
    <xf numFmtId="2" fontId="2" fillId="0" borderId="0" xfId="0" applyNumberFormat="1" applyFont="1"/>
    <xf numFmtId="1" fontId="2" fillId="0" borderId="0" xfId="0" applyNumberFormat="1" applyFont="1" applyAlignment="1">
      <alignment horizontal="center"/>
    </xf>
    <xf numFmtId="0" fontId="0" fillId="7" borderId="0" xfId="0" applyFill="1"/>
    <xf numFmtId="0" fontId="7" fillId="0" borderId="0" xfId="0" applyFont="1"/>
    <xf numFmtId="0" fontId="28" fillId="0" borderId="0" xfId="0" applyFont="1"/>
    <xf numFmtId="15" fontId="7" fillId="0" borderId="0" xfId="0" applyNumberFormat="1" applyFont="1"/>
    <xf numFmtId="0" fontId="0" fillId="7" borderId="0" xfId="0" applyFill="1" applyAlignment="1">
      <alignment horizontal="center"/>
    </xf>
    <xf numFmtId="0" fontId="0" fillId="7" borderId="0" xfId="0" applyFill="1" applyAlignment="1">
      <alignment wrapText="1"/>
    </xf>
    <xf numFmtId="0" fontId="0" fillId="7" borderId="0" xfId="0" applyFill="1" applyAlignment="1">
      <alignment horizontal="center" vertical="center"/>
    </xf>
    <xf numFmtId="0" fontId="0" fillId="0" borderId="199" xfId="0" applyBorder="1"/>
    <xf numFmtId="0" fontId="0" fillId="0" borderId="199" xfId="0" applyBorder="1" applyAlignment="1">
      <alignment horizontal="center"/>
    </xf>
    <xf numFmtId="0" fontId="10" fillId="0" borderId="0" xfId="0" applyFont="1" applyAlignment="1">
      <alignment horizontal="center" vertical="center" wrapText="1"/>
    </xf>
    <xf numFmtId="0" fontId="10" fillId="0" borderId="200" xfId="0" applyFont="1" applyBorder="1" applyAlignment="1">
      <alignment horizontal="center" vertical="center" wrapText="1"/>
    </xf>
    <xf numFmtId="0" fontId="7" fillId="0" borderId="200" xfId="0" applyFont="1" applyBorder="1"/>
    <xf numFmtId="0" fontId="0" fillId="0" borderId="200" xfId="0" applyBorder="1"/>
    <xf numFmtId="0" fontId="0" fillId="0" borderId="200" xfId="0" applyBorder="1"/>
    <xf numFmtId="0" fontId="7" fillId="0" borderId="200" xfId="0" applyFont="1" applyBorder="1"/>
    <xf numFmtId="0" fontId="0" fillId="0" borderId="201" xfId="0" applyBorder="1"/>
    <xf numFmtId="0" fontId="0" fillId="0" borderId="202" xfId="0" applyBorder="1"/>
    <xf numFmtId="0" fontId="0" fillId="0" borderId="203" xfId="0" applyBorder="1"/>
    <xf numFmtId="0" fontId="0" fillId="0" borderId="201" xfId="0" applyBorder="1" applyAlignment="1">
      <alignment horizontal="center"/>
    </xf>
    <xf numFmtId="0" fontId="0" fillId="0" borderId="202" xfId="0" applyBorder="1" applyAlignment="1">
      <alignment horizontal="center"/>
    </xf>
    <xf numFmtId="0" fontId="11" fillId="8" borderId="9" xfId="0" applyFont="1" applyFill="1" applyBorder="1" applyAlignment="1">
      <alignment horizontal="center"/>
    </xf>
    <xf numFmtId="1" fontId="11" fillId="8" borderId="10" xfId="0" applyNumberFormat="1" applyFont="1" applyFill="1" applyBorder="1" applyAlignment="1">
      <alignment horizontal="center"/>
    </xf>
    <xf numFmtId="0" fontId="20" fillId="8" borderId="204" xfId="0" applyFont="1" applyFill="1" applyBorder="1" applyAlignment="1">
      <alignment horizontal="center" vertical="center" wrapText="1"/>
    </xf>
    <xf numFmtId="0" fontId="20" fillId="8" borderId="205" xfId="0" applyFont="1" applyFill="1" applyBorder="1" applyAlignment="1">
      <alignment horizontal="center" vertical="center" wrapText="1"/>
    </xf>
    <xf numFmtId="0" fontId="11" fillId="9" borderId="11" xfId="0" applyFont="1" applyFill="1" applyBorder="1" applyAlignment="1">
      <alignment horizontal="center"/>
    </xf>
    <xf numFmtId="0" fontId="11" fillId="9" borderId="9" xfId="0" applyFont="1" applyFill="1" applyBorder="1" applyAlignment="1">
      <alignment horizontal="center"/>
    </xf>
    <xf numFmtId="1" fontId="11" fillId="9" borderId="10" xfId="0" applyNumberFormat="1" applyFont="1" applyFill="1" applyBorder="1" applyAlignment="1">
      <alignment horizontal="center"/>
    </xf>
    <xf numFmtId="0" fontId="20" fillId="9" borderId="206" xfId="0" applyFont="1" applyFill="1" applyBorder="1" applyAlignment="1">
      <alignment horizontal="center" vertical="center" wrapText="1"/>
    </xf>
    <xf numFmtId="0" fontId="20" fillId="9" borderId="204" xfId="0" applyFont="1" applyFill="1" applyBorder="1" applyAlignment="1">
      <alignment horizontal="center" vertical="center" wrapText="1"/>
    </xf>
    <xf numFmtId="0" fontId="20" fillId="9" borderId="205" xfId="0" applyFont="1" applyFill="1" applyBorder="1" applyAlignment="1">
      <alignment horizontal="center" vertical="center" wrapText="1"/>
    </xf>
    <xf numFmtId="0" fontId="11" fillId="10" borderId="11" xfId="0" applyFont="1" applyFill="1" applyBorder="1" applyAlignment="1">
      <alignment horizontal="center"/>
    </xf>
    <xf numFmtId="0" fontId="11" fillId="10" borderId="9" xfId="0" applyFont="1" applyFill="1" applyBorder="1" applyAlignment="1">
      <alignment horizontal="center"/>
    </xf>
    <xf numFmtId="1" fontId="11" fillId="10" borderId="10" xfId="0" applyNumberFormat="1" applyFont="1" applyFill="1" applyBorder="1" applyAlignment="1">
      <alignment horizontal="center"/>
    </xf>
    <xf numFmtId="0" fontId="20" fillId="10" borderId="206" xfId="0" applyFont="1" applyFill="1" applyBorder="1" applyAlignment="1">
      <alignment horizontal="center" vertical="center" wrapText="1"/>
    </xf>
    <xf numFmtId="0" fontId="20" fillId="10" borderId="204" xfId="0" applyFont="1" applyFill="1" applyBorder="1" applyAlignment="1">
      <alignment horizontal="center" vertical="center" wrapText="1"/>
    </xf>
    <xf numFmtId="0" fontId="20" fillId="10" borderId="205" xfId="0" applyFont="1" applyFill="1" applyBorder="1" applyAlignment="1">
      <alignment horizontal="center" vertical="center" wrapText="1"/>
    </xf>
    <xf numFmtId="0" fontId="11" fillId="11" borderId="11" xfId="0" applyFont="1" applyFill="1" applyBorder="1" applyAlignment="1">
      <alignment horizontal="center"/>
    </xf>
    <xf numFmtId="0" fontId="11" fillId="11" borderId="9" xfId="0" applyFont="1" applyFill="1" applyBorder="1" applyAlignment="1">
      <alignment horizontal="center"/>
    </xf>
    <xf numFmtId="1" fontId="11" fillId="11" borderId="10" xfId="0" applyNumberFormat="1" applyFont="1" applyFill="1" applyBorder="1" applyAlignment="1">
      <alignment horizontal="center"/>
    </xf>
    <xf numFmtId="0" fontId="20" fillId="11" borderId="206" xfId="0" applyFont="1" applyFill="1" applyBorder="1" applyAlignment="1">
      <alignment horizontal="center" vertical="center" wrapText="1"/>
    </xf>
    <xf numFmtId="0" fontId="20" fillId="11" borderId="204" xfId="0" applyFont="1" applyFill="1" applyBorder="1" applyAlignment="1">
      <alignment horizontal="center" vertical="center" wrapText="1"/>
    </xf>
    <xf numFmtId="0" fontId="20" fillId="11" borderId="205" xfId="0" applyFont="1" applyFill="1" applyBorder="1" applyAlignment="1">
      <alignment horizontal="center" vertical="center" wrapText="1"/>
    </xf>
    <xf numFmtId="0" fontId="11" fillId="7" borderId="11" xfId="0" applyFont="1" applyFill="1" applyBorder="1" applyAlignment="1">
      <alignment horizontal="center"/>
    </xf>
    <xf numFmtId="0" fontId="11" fillId="7" borderId="9" xfId="0" applyFont="1" applyFill="1" applyBorder="1" applyAlignment="1">
      <alignment horizontal="center"/>
    </xf>
    <xf numFmtId="1" fontId="11" fillId="7" borderId="10" xfId="0" applyNumberFormat="1" applyFont="1" applyFill="1" applyBorder="1" applyAlignment="1">
      <alignment horizontal="center"/>
    </xf>
    <xf numFmtId="0" fontId="20" fillId="7" borderId="206" xfId="0" applyFont="1" applyFill="1" applyBorder="1" applyAlignment="1">
      <alignment horizontal="center" vertical="center" wrapText="1"/>
    </xf>
    <xf numFmtId="0" fontId="20" fillId="7" borderId="204" xfId="0" applyFont="1" applyFill="1" applyBorder="1" applyAlignment="1">
      <alignment horizontal="center" vertical="center" wrapText="1"/>
    </xf>
    <xf numFmtId="0" fontId="20" fillId="7" borderId="205" xfId="0" applyFont="1" applyFill="1" applyBorder="1" applyAlignment="1">
      <alignment horizontal="center" vertical="center" wrapText="1"/>
    </xf>
    <xf numFmtId="0" fontId="0" fillId="0" borderId="207" xfId="0" applyBorder="1" applyAlignment="1">
      <alignment horizontal="center"/>
    </xf>
    <xf numFmtId="0" fontId="0" fillId="0" borderId="208" xfId="0" applyBorder="1" applyAlignment="1">
      <alignment horizontal="center"/>
    </xf>
    <xf numFmtId="0" fontId="11" fillId="8" borderId="11" xfId="0" applyFont="1" applyFill="1" applyBorder="1" applyAlignment="1">
      <alignment horizontal="center"/>
    </xf>
    <xf numFmtId="0" fontId="20" fillId="8" borderId="206" xfId="0" applyFont="1" applyFill="1" applyBorder="1" applyAlignment="1">
      <alignment horizontal="center" vertical="center" wrapText="1"/>
    </xf>
    <xf numFmtId="164" fontId="4" fillId="3" borderId="2" xfId="0" applyNumberFormat="1" applyFont="1" applyFill="1" applyBorder="1" applyAlignment="1">
      <alignment horizontal="center"/>
    </xf>
    <xf numFmtId="1" fontId="0" fillId="0" borderId="2" xfId="0" applyNumberFormat="1" applyBorder="1" applyAlignment="1" applyProtection="1">
      <alignment horizontal="center"/>
      <protection locked="0"/>
    </xf>
    <xf numFmtId="1" fontId="0" fillId="0" borderId="0" xfId="0" applyNumberFormat="1" applyAlignment="1" applyProtection="1">
      <alignment horizontal="center"/>
      <protection locked="0"/>
    </xf>
    <xf numFmtId="1" fontId="0" fillId="0" borderId="0" xfId="0" applyNumberFormat="1" applyAlignment="1">
      <alignment horizontal="center"/>
    </xf>
    <xf numFmtId="0" fontId="0" fillId="12" borderId="209" xfId="0" applyFill="1" applyBorder="1" applyAlignment="1">
      <alignment horizontal="center"/>
    </xf>
    <xf numFmtId="0" fontId="7" fillId="12" borderId="210" xfId="0" applyFont="1" applyFill="1" applyBorder="1"/>
    <xf numFmtId="0" fontId="0" fillId="12" borderId="210" xfId="0" applyFill="1" applyBorder="1" applyAlignment="1">
      <alignment horizontal="center"/>
    </xf>
    <xf numFmtId="0" fontId="0" fillId="12" borderId="211" xfId="0" applyFill="1" applyBorder="1" applyAlignment="1">
      <alignment horizontal="center"/>
    </xf>
    <xf numFmtId="0" fontId="7" fillId="12" borderId="207" xfId="0" applyFont="1" applyFill="1" applyBorder="1" applyAlignment="1">
      <alignment horizontal="center"/>
    </xf>
    <xf numFmtId="0" fontId="7" fillId="12" borderId="199" xfId="0" applyFont="1" applyFill="1" applyBorder="1"/>
    <xf numFmtId="0" fontId="0" fillId="12" borderId="199" xfId="0" applyFill="1" applyBorder="1" applyAlignment="1">
      <alignment horizontal="center"/>
    </xf>
    <xf numFmtId="0" fontId="0" fillId="12" borderId="201" xfId="0" applyFill="1" applyBorder="1" applyAlignment="1">
      <alignment horizontal="center"/>
    </xf>
    <xf numFmtId="0" fontId="0" fillId="12" borderId="207" xfId="0" applyFill="1" applyBorder="1" applyAlignment="1">
      <alignment horizontal="center"/>
    </xf>
    <xf numFmtId="0" fontId="0" fillId="12" borderId="199" xfId="0" applyFill="1" applyBorder="1"/>
    <xf numFmtId="0" fontId="0" fillId="12" borderId="199" xfId="0" applyFill="1" applyBorder="1"/>
    <xf numFmtId="0" fontId="0" fillId="12" borderId="210" xfId="0" applyFill="1" applyBorder="1"/>
    <xf numFmtId="1" fontId="0" fillId="12" borderId="211" xfId="0" applyNumberFormat="1" applyFill="1" applyBorder="1" applyAlignment="1">
      <alignment horizontal="center"/>
    </xf>
    <xf numFmtId="1" fontId="0" fillId="12" borderId="201" xfId="0" applyNumberFormat="1" applyFill="1" applyBorder="1" applyAlignment="1">
      <alignment horizontal="center"/>
    </xf>
    <xf numFmtId="0" fontId="0" fillId="13" borderId="207" xfId="0" applyFill="1" applyBorder="1" applyAlignment="1">
      <alignment horizontal="center"/>
    </xf>
    <xf numFmtId="0" fontId="0" fillId="13" borderId="199" xfId="0" applyFill="1" applyBorder="1"/>
    <xf numFmtId="0" fontId="0" fillId="13" borderId="199" xfId="0" applyFill="1" applyBorder="1" applyAlignment="1">
      <alignment horizontal="center" vertical="center"/>
    </xf>
    <xf numFmtId="1" fontId="0" fillId="13" borderId="201" xfId="0" applyNumberFormat="1" applyFill="1" applyBorder="1" applyAlignment="1">
      <alignment horizontal="center"/>
    </xf>
    <xf numFmtId="0" fontId="0" fillId="13" borderId="199" xfId="0" applyFill="1" applyBorder="1" applyAlignment="1">
      <alignment horizontal="center"/>
    </xf>
    <xf numFmtId="0" fontId="7" fillId="13" borderId="207" xfId="0" applyFont="1" applyFill="1" applyBorder="1" applyAlignment="1">
      <alignment horizontal="center"/>
    </xf>
    <xf numFmtId="0" fontId="7" fillId="13" borderId="199" xfId="0" applyFont="1" applyFill="1" applyBorder="1"/>
    <xf numFmtId="0" fontId="0" fillId="13" borderId="201" xfId="0" applyFill="1" applyBorder="1" applyAlignment="1">
      <alignment horizontal="center"/>
    </xf>
    <xf numFmtId="0" fontId="0" fillId="13" borderId="199" xfId="0" applyFill="1" applyBorder="1"/>
    <xf numFmtId="0" fontId="2" fillId="0" borderId="2" xfId="0" quotePrefix="1" applyFont="1" applyBorder="1" applyAlignment="1">
      <alignment wrapText="1"/>
    </xf>
    <xf numFmtId="15" fontId="0" fillId="0" borderId="2" xfId="0" applyNumberFormat="1" applyBorder="1" applyAlignment="1">
      <alignment horizontal="center" vertical="top" wrapText="1"/>
    </xf>
    <xf numFmtId="0" fontId="0" fillId="0" borderId="0" xfId="0" applyAlignment="1">
      <alignment vertical="top"/>
    </xf>
    <xf numFmtId="0" fontId="15" fillId="0" borderId="15" xfId="0" applyFont="1" applyBorder="1"/>
    <xf numFmtId="0" fontId="0" fillId="12" borderId="212" xfId="0" applyFill="1" applyBorder="1" applyAlignment="1">
      <alignment horizontal="center"/>
    </xf>
    <xf numFmtId="0" fontId="0" fillId="12" borderId="213" xfId="0" applyFill="1" applyBorder="1" applyAlignment="1">
      <alignment horizontal="center"/>
    </xf>
    <xf numFmtId="0" fontId="0" fillId="12" borderId="208" xfId="0" applyFill="1" applyBorder="1" applyAlignment="1">
      <alignment horizontal="center"/>
    </xf>
    <xf numFmtId="0" fontId="0" fillId="12" borderId="202" xfId="0" applyFill="1" applyBorder="1" applyAlignment="1">
      <alignment horizontal="center"/>
    </xf>
    <xf numFmtId="0" fontId="0" fillId="13" borderId="209" xfId="0" applyFill="1" applyBorder="1" applyAlignment="1">
      <alignment horizontal="center"/>
    </xf>
    <xf numFmtId="0" fontId="0" fillId="13" borderId="211" xfId="0" applyFill="1" applyBorder="1" applyAlignment="1">
      <alignment horizontal="center"/>
    </xf>
    <xf numFmtId="0" fontId="0" fillId="13" borderId="210" xfId="0" applyFill="1" applyBorder="1" applyAlignment="1">
      <alignment horizontal="center"/>
    </xf>
    <xf numFmtId="0" fontId="0" fillId="13" borderId="213" xfId="0" applyFill="1" applyBorder="1"/>
    <xf numFmtId="0" fontId="0" fillId="13" borderId="213" xfId="0" applyFill="1" applyBorder="1" applyAlignment="1">
      <alignment horizontal="center"/>
    </xf>
    <xf numFmtId="0" fontId="0" fillId="13" borderId="202" xfId="0" applyFill="1" applyBorder="1"/>
    <xf numFmtId="0" fontId="0" fillId="13" borderId="202" xfId="0" applyFill="1" applyBorder="1" applyAlignment="1">
      <alignment horizontal="center"/>
    </xf>
    <xf numFmtId="0" fontId="0" fillId="13" borderId="203" xfId="0" applyFill="1" applyBorder="1" applyAlignment="1">
      <alignment horizontal="center"/>
    </xf>
    <xf numFmtId="0" fontId="0" fillId="13" borderId="212" xfId="0" applyFill="1" applyBorder="1" applyAlignment="1">
      <alignment horizontal="center"/>
    </xf>
    <xf numFmtId="0" fontId="0" fillId="13" borderId="214" xfId="0" applyFill="1" applyBorder="1" applyAlignment="1">
      <alignment horizontal="center"/>
    </xf>
    <xf numFmtId="0" fontId="0" fillId="12" borderId="202" xfId="0" applyFill="1" applyBorder="1"/>
    <xf numFmtId="0" fontId="0" fillId="13" borderId="210" xfId="0" applyFill="1" applyBorder="1"/>
    <xf numFmtId="0" fontId="0" fillId="14" borderId="215" xfId="0" applyFill="1" applyBorder="1" applyAlignment="1">
      <alignment horizontal="center"/>
    </xf>
    <xf numFmtId="0" fontId="0" fillId="14" borderId="216" xfId="0" applyFill="1" applyBorder="1" applyAlignment="1">
      <alignment horizontal="center"/>
    </xf>
    <xf numFmtId="0" fontId="0" fillId="13" borderId="210" xfId="0" applyFill="1" applyBorder="1" applyAlignment="1">
      <alignment horizontal="center" vertical="top"/>
    </xf>
    <xf numFmtId="1" fontId="0" fillId="13" borderId="211" xfId="0" applyNumberFormat="1" applyFill="1" applyBorder="1" applyAlignment="1">
      <alignment horizontal="center" vertical="top"/>
    </xf>
    <xf numFmtId="0" fontId="0" fillId="12" borderId="209" xfId="0" applyFill="1" applyBorder="1" applyAlignment="1">
      <alignment horizontal="center" vertical="top"/>
    </xf>
    <xf numFmtId="0" fontId="0" fillId="12" borderId="210" xfId="0" applyFill="1" applyBorder="1" applyAlignment="1">
      <alignment vertical="top"/>
    </xf>
    <xf numFmtId="0" fontId="0" fillId="12" borderId="210" xfId="0" applyFill="1" applyBorder="1" applyAlignment="1">
      <alignment horizontal="center" vertical="top"/>
    </xf>
    <xf numFmtId="0" fontId="0" fillId="12" borderId="211" xfId="0" applyFill="1" applyBorder="1" applyAlignment="1">
      <alignment horizontal="center" vertical="top"/>
    </xf>
    <xf numFmtId="0" fontId="0" fillId="13" borderId="199" xfId="0" applyFill="1" applyBorder="1" applyAlignment="1">
      <alignment horizontal="center" vertical="top"/>
    </xf>
    <xf numFmtId="0" fontId="0" fillId="13" borderId="201" xfId="0" applyFill="1" applyBorder="1" applyAlignment="1">
      <alignment horizontal="center" vertical="top"/>
    </xf>
    <xf numFmtId="0" fontId="0" fillId="12" borderId="207" xfId="0" applyFill="1" applyBorder="1" applyAlignment="1">
      <alignment horizontal="center" vertical="top"/>
    </xf>
    <xf numFmtId="0" fontId="0" fillId="12" borderId="199" xfId="0" applyFill="1" applyBorder="1" applyAlignment="1">
      <alignment vertical="top"/>
    </xf>
    <xf numFmtId="0" fontId="0" fillId="12" borderId="199" xfId="0" applyFill="1" applyBorder="1" applyAlignment="1">
      <alignment horizontal="center" vertical="top"/>
    </xf>
    <xf numFmtId="0" fontId="0" fillId="12" borderId="201" xfId="0" applyFill="1" applyBorder="1" applyAlignment="1">
      <alignment horizontal="center" vertical="top"/>
    </xf>
    <xf numFmtId="0" fontId="0" fillId="13" borderId="202" xfId="0" applyFill="1" applyBorder="1" applyAlignment="1">
      <alignment horizontal="center" vertical="top"/>
    </xf>
    <xf numFmtId="0" fontId="0" fillId="13" borderId="203" xfId="0" applyFill="1" applyBorder="1" applyAlignment="1">
      <alignment horizontal="center" vertical="top"/>
    </xf>
    <xf numFmtId="0" fontId="0" fillId="12" borderId="208" xfId="0" applyFill="1" applyBorder="1" applyAlignment="1">
      <alignment horizontal="center" vertical="top"/>
    </xf>
    <xf numFmtId="0" fontId="0" fillId="12" borderId="202" xfId="0" applyFill="1" applyBorder="1" applyAlignment="1">
      <alignment vertical="top"/>
    </xf>
    <xf numFmtId="0" fontId="0" fillId="12" borderId="202" xfId="0" applyFill="1" applyBorder="1" applyAlignment="1">
      <alignment horizontal="center" vertical="top"/>
    </xf>
    <xf numFmtId="0" fontId="0" fillId="12" borderId="203" xfId="0" applyFill="1" applyBorder="1" applyAlignment="1">
      <alignment horizontal="center" vertical="top"/>
    </xf>
    <xf numFmtId="0" fontId="0" fillId="14" borderId="216" xfId="0" applyFill="1" applyBorder="1" applyAlignment="1">
      <alignment horizontal="center" vertical="top"/>
    </xf>
    <xf numFmtId="0" fontId="0" fillId="14" borderId="217" xfId="0" applyFill="1" applyBorder="1" applyAlignment="1">
      <alignment horizontal="center" vertical="top"/>
    </xf>
    <xf numFmtId="0" fontId="0" fillId="14" borderId="215" xfId="0" applyFill="1" applyBorder="1" applyAlignment="1">
      <alignment horizontal="center" vertical="top"/>
    </xf>
    <xf numFmtId="0" fontId="0" fillId="13" borderId="209" xfId="0" applyFill="1" applyBorder="1" applyAlignment="1">
      <alignment horizontal="center" vertical="top"/>
    </xf>
    <xf numFmtId="0" fontId="0" fillId="13" borderId="211" xfId="0" applyFill="1" applyBorder="1" applyAlignment="1">
      <alignment horizontal="center" vertical="top"/>
    </xf>
    <xf numFmtId="0" fontId="0" fillId="13" borderId="210" xfId="0" applyFill="1" applyBorder="1" applyAlignment="1">
      <alignment vertical="top"/>
    </xf>
    <xf numFmtId="0" fontId="0" fillId="13" borderId="206" xfId="0" applyFill="1" applyBorder="1" applyAlignment="1">
      <alignment horizontal="center" vertical="top"/>
    </xf>
    <xf numFmtId="0" fontId="0" fillId="13" borderId="204" xfId="0" applyFill="1" applyBorder="1" applyAlignment="1">
      <alignment vertical="top"/>
    </xf>
    <xf numFmtId="0" fontId="0" fillId="13" borderId="204" xfId="0" applyFill="1" applyBorder="1" applyAlignment="1">
      <alignment horizontal="center" vertical="top"/>
    </xf>
    <xf numFmtId="0" fontId="0" fillId="13" borderId="205" xfId="0" applyFill="1" applyBorder="1" applyAlignment="1">
      <alignment horizontal="center" vertical="top"/>
    </xf>
    <xf numFmtId="0" fontId="0" fillId="13" borderId="207" xfId="0" applyFill="1" applyBorder="1" applyAlignment="1">
      <alignment horizontal="center" vertical="top"/>
    </xf>
    <xf numFmtId="0" fontId="0" fillId="13" borderId="199" xfId="0" applyFill="1" applyBorder="1" applyAlignment="1">
      <alignment vertical="top"/>
    </xf>
    <xf numFmtId="0" fontId="0" fillId="13" borderId="212" xfId="0" applyFill="1" applyBorder="1" applyAlignment="1">
      <alignment horizontal="center" vertical="top"/>
    </xf>
    <xf numFmtId="0" fontId="0" fillId="13" borderId="213" xfId="0" applyFill="1" applyBorder="1" applyAlignment="1">
      <alignment horizontal="center" vertical="top"/>
    </xf>
    <xf numFmtId="0" fontId="0" fillId="13" borderId="214" xfId="0" applyFill="1" applyBorder="1" applyAlignment="1">
      <alignment horizontal="center" vertical="top"/>
    </xf>
    <xf numFmtId="0" fontId="0" fillId="12" borderId="212" xfId="0" applyFill="1" applyBorder="1" applyAlignment="1">
      <alignment horizontal="center" vertical="top"/>
    </xf>
    <xf numFmtId="0" fontId="0" fillId="12" borderId="213" xfId="0" applyFill="1" applyBorder="1" applyAlignment="1">
      <alignment vertical="top"/>
    </xf>
    <xf numFmtId="0" fontId="0" fillId="12" borderId="213" xfId="0" applyFill="1" applyBorder="1" applyAlignment="1">
      <alignment horizontal="center" vertical="top"/>
    </xf>
    <xf numFmtId="0" fontId="0" fillId="12" borderId="214" xfId="0" applyFill="1" applyBorder="1" applyAlignment="1">
      <alignment horizontal="center" vertical="top"/>
    </xf>
    <xf numFmtId="0" fontId="0" fillId="0" borderId="0" xfId="0" applyAlignment="1">
      <alignment horizontal="left" vertical="top"/>
    </xf>
    <xf numFmtId="0" fontId="2" fillId="0" borderId="0" xfId="0" applyFont="1" applyAlignment="1">
      <alignment horizontal="left" vertical="top"/>
    </xf>
    <xf numFmtId="1" fontId="0" fillId="14" borderId="217" xfId="0" applyNumberFormat="1" applyFill="1" applyBorder="1" applyAlignment="1">
      <alignment horizontal="center"/>
    </xf>
    <xf numFmtId="1" fontId="0" fillId="12" borderId="203" xfId="0" applyNumberFormat="1" applyFill="1" applyBorder="1" applyAlignment="1">
      <alignment horizontal="center"/>
    </xf>
    <xf numFmtId="1" fontId="0" fillId="12" borderId="214" xfId="0" applyNumberFormat="1" applyFill="1" applyBorder="1" applyAlignment="1">
      <alignment horizontal="center"/>
    </xf>
    <xf numFmtId="0" fontId="11" fillId="15" borderId="11" xfId="0" applyFont="1" applyFill="1" applyBorder="1" applyAlignment="1">
      <alignment horizontal="center"/>
    </xf>
    <xf numFmtId="0" fontId="21" fillId="15" borderId="9" xfId="0" applyFont="1" applyFill="1" applyBorder="1" applyAlignment="1">
      <alignment horizontal="center" wrapText="1"/>
    </xf>
    <xf numFmtId="0" fontId="11" fillId="15" borderId="9" xfId="0" applyFont="1" applyFill="1" applyBorder="1" applyAlignment="1">
      <alignment horizontal="center"/>
    </xf>
    <xf numFmtId="1" fontId="11" fillId="15" borderId="10" xfId="0" applyNumberFormat="1" applyFont="1" applyFill="1" applyBorder="1" applyAlignment="1">
      <alignment horizontal="center"/>
    </xf>
    <xf numFmtId="0" fontId="0" fillId="14" borderId="218" xfId="0" applyFill="1" applyBorder="1" applyAlignment="1">
      <alignment horizontal="center"/>
    </xf>
    <xf numFmtId="0" fontId="0" fillId="14" borderId="219" xfId="0" applyFill="1" applyBorder="1" applyAlignment="1">
      <alignment horizontal="center"/>
    </xf>
    <xf numFmtId="1" fontId="0" fillId="14" borderId="220" xfId="0" applyNumberFormat="1" applyFill="1" applyBorder="1" applyAlignment="1">
      <alignment horizontal="center"/>
    </xf>
    <xf numFmtId="0" fontId="0" fillId="12" borderId="213" xfId="0" applyFill="1" applyBorder="1"/>
    <xf numFmtId="0" fontId="21" fillId="15" borderId="9" xfId="0" applyFont="1" applyFill="1" applyBorder="1" applyAlignment="1">
      <alignment horizontal="center"/>
    </xf>
    <xf numFmtId="0" fontId="20" fillId="15" borderId="221" xfId="0" applyFont="1" applyFill="1" applyBorder="1" applyAlignment="1">
      <alignment horizontal="center" vertical="center"/>
    </xf>
    <xf numFmtId="0" fontId="20" fillId="15" borderId="222" xfId="0" applyFont="1" applyFill="1" applyBorder="1" applyAlignment="1">
      <alignment horizontal="center" vertical="center"/>
    </xf>
    <xf numFmtId="0" fontId="20" fillId="15" borderId="223" xfId="0" applyFont="1" applyFill="1" applyBorder="1" applyAlignment="1">
      <alignment horizontal="center" vertical="center"/>
    </xf>
    <xf numFmtId="0" fontId="10" fillId="0" borderId="0" xfId="0" applyFont="1" applyAlignment="1">
      <alignment horizontal="center" vertical="center"/>
    </xf>
    <xf numFmtId="0" fontId="20" fillId="14" borderId="215" xfId="0" applyFont="1" applyFill="1" applyBorder="1" applyAlignment="1">
      <alignment horizontal="center" vertical="top"/>
    </xf>
    <xf numFmtId="0" fontId="20" fillId="14" borderId="216" xfId="0" applyFont="1" applyFill="1" applyBorder="1" applyAlignment="1">
      <alignment horizontal="center" vertical="top"/>
    </xf>
    <xf numFmtId="0" fontId="20" fillId="14" borderId="217" xfId="0" applyFont="1" applyFill="1" applyBorder="1" applyAlignment="1">
      <alignment horizontal="center" vertical="top"/>
    </xf>
    <xf numFmtId="0" fontId="0" fillId="13" borderId="202" xfId="0" applyFill="1" applyBorder="1" applyAlignment="1">
      <alignment vertical="top"/>
    </xf>
    <xf numFmtId="0" fontId="0" fillId="13" borderId="213" xfId="0" applyFill="1" applyBorder="1" applyAlignment="1">
      <alignment vertical="top"/>
    </xf>
    <xf numFmtId="0" fontId="11" fillId="14" borderId="216" xfId="0" applyFont="1" applyFill="1" applyBorder="1" applyAlignment="1">
      <alignment horizontal="center" vertical="top"/>
    </xf>
    <xf numFmtId="0" fontId="2" fillId="13" borderId="212" xfId="0" applyFont="1" applyFill="1" applyBorder="1" applyAlignment="1">
      <alignment horizontal="center"/>
    </xf>
    <xf numFmtId="0" fontId="11" fillId="14" borderId="216" xfId="0" applyFont="1" applyFill="1" applyBorder="1" applyAlignment="1">
      <alignment horizontal="center" vertical="top" wrapText="1"/>
    </xf>
    <xf numFmtId="0" fontId="2" fillId="13" borderId="207" xfId="0" applyFont="1" applyFill="1" applyBorder="1" applyAlignment="1">
      <alignment horizontal="center" vertical="top"/>
    </xf>
    <xf numFmtId="0" fontId="2" fillId="12" borderId="207" xfId="0" applyFont="1" applyFill="1" applyBorder="1" applyAlignment="1">
      <alignment horizontal="center" vertical="top"/>
    </xf>
    <xf numFmtId="0" fontId="2" fillId="12" borderId="208" xfId="0" applyFont="1" applyFill="1" applyBorder="1" applyAlignment="1">
      <alignment horizontal="center" vertical="top"/>
    </xf>
    <xf numFmtId="0" fontId="2" fillId="13" borderId="210" xfId="0" applyFont="1" applyFill="1" applyBorder="1" applyAlignment="1">
      <alignment vertical="top"/>
    </xf>
    <xf numFmtId="0" fontId="2" fillId="12" borderId="199" xfId="0" applyFont="1" applyFill="1" applyBorder="1" applyAlignment="1">
      <alignment vertical="top"/>
    </xf>
    <xf numFmtId="0" fontId="2" fillId="12" borderId="202" xfId="0" applyFont="1" applyFill="1" applyBorder="1" applyAlignment="1">
      <alignment vertical="top"/>
    </xf>
    <xf numFmtId="0" fontId="29" fillId="0" borderId="0" xfId="2" applyFont="1" applyAlignment="1">
      <alignment horizontal="center" vertical="center"/>
    </xf>
    <xf numFmtId="0" fontId="29" fillId="0" borderId="0" xfId="2" applyFont="1" applyAlignment="1">
      <alignment horizontal="left" vertical="center"/>
    </xf>
    <xf numFmtId="0" fontId="29" fillId="0" borderId="0" xfId="2" applyFont="1" applyAlignment="1">
      <alignment horizontal="center"/>
    </xf>
    <xf numFmtId="0" fontId="29" fillId="0" borderId="0" xfId="2" applyFont="1"/>
    <xf numFmtId="0" fontId="29" fillId="0" borderId="0" xfId="2" applyFont="1" applyAlignment="1">
      <alignment horizontal="left"/>
    </xf>
    <xf numFmtId="0" fontId="29" fillId="0" borderId="0" xfId="2" applyFont="1" applyAlignment="1" applyProtection="1">
      <alignment horizontal="center"/>
      <protection locked="0"/>
    </xf>
    <xf numFmtId="0" fontId="29" fillId="0" borderId="0" xfId="2" applyFont="1" applyAlignment="1">
      <alignment horizontal="center"/>
    </xf>
    <xf numFmtId="17" fontId="29" fillId="0" borderId="0" xfId="2" applyNumberFormat="1" applyFont="1" applyAlignment="1" applyProtection="1">
      <alignment horizontal="center"/>
      <protection locked="0"/>
    </xf>
    <xf numFmtId="0" fontId="29" fillId="0" borderId="0" xfId="2" applyFont="1" applyAlignment="1">
      <alignment horizontal="center" vertical="center"/>
    </xf>
    <xf numFmtId="49" fontId="29" fillId="0" borderId="0" xfId="2" applyNumberFormat="1" applyFont="1" applyAlignment="1" applyProtection="1">
      <alignment horizontal="center"/>
      <protection locked="0"/>
    </xf>
    <xf numFmtId="49" fontId="29" fillId="0" borderId="0" xfId="2" applyNumberFormat="1" applyFont="1" applyAlignment="1">
      <alignment horizontal="center"/>
    </xf>
    <xf numFmtId="0" fontId="29" fillId="12" borderId="16" xfId="2" applyFont="1" applyFill="1" applyBorder="1" applyAlignment="1">
      <alignment horizontal="center" vertical="center"/>
    </xf>
    <xf numFmtId="0" fontId="29" fillId="12" borderId="2" xfId="2" applyFont="1" applyFill="1" applyBorder="1" applyAlignment="1">
      <alignment horizontal="center" vertical="center"/>
    </xf>
    <xf numFmtId="0" fontId="29" fillId="12" borderId="17" xfId="2" applyFont="1" applyFill="1" applyBorder="1" applyAlignment="1">
      <alignment horizontal="center"/>
    </xf>
    <xf numFmtId="0" fontId="29" fillId="12" borderId="18" xfId="2" applyFont="1" applyFill="1" applyBorder="1" applyAlignment="1">
      <alignment horizontal="center" vertical="center"/>
    </xf>
    <xf numFmtId="0" fontId="29" fillId="12" borderId="18" xfId="2" applyFont="1" applyFill="1" applyBorder="1" applyAlignment="1">
      <alignment horizontal="center"/>
    </xf>
    <xf numFmtId="0" fontId="29" fillId="12" borderId="19" xfId="2" applyFont="1" applyFill="1" applyBorder="1" applyAlignment="1" applyProtection="1">
      <alignment horizontal="center" vertical="center"/>
      <protection hidden="1"/>
    </xf>
    <xf numFmtId="0" fontId="29" fillId="12" borderId="19" xfId="2" applyFont="1" applyFill="1" applyBorder="1" applyAlignment="1" applyProtection="1">
      <alignment horizontal="center"/>
      <protection hidden="1"/>
    </xf>
    <xf numFmtId="49" fontId="29" fillId="12" borderId="20" xfId="2" applyNumberFormat="1" applyFont="1" applyFill="1" applyBorder="1" applyAlignment="1" applyProtection="1">
      <alignment horizontal="center" vertical="center"/>
      <protection hidden="1"/>
    </xf>
    <xf numFmtId="0" fontId="29" fillId="12" borderId="17" xfId="2" applyFont="1" applyFill="1" applyBorder="1" applyAlignment="1">
      <alignment horizontal="center" vertical="center"/>
    </xf>
    <xf numFmtId="17" fontId="29" fillId="0" borderId="0" xfId="2" applyNumberFormat="1" applyFont="1" applyAlignment="1">
      <alignment horizontal="center"/>
    </xf>
    <xf numFmtId="0" fontId="29" fillId="12" borderId="21" xfId="2" applyFont="1" applyFill="1" applyBorder="1" applyAlignment="1">
      <alignment horizontal="center" vertical="center"/>
    </xf>
    <xf numFmtId="0" fontId="29" fillId="12" borderId="22" xfId="2" applyFont="1" applyFill="1" applyBorder="1" applyAlignment="1">
      <alignment horizontal="center" vertical="center"/>
    </xf>
    <xf numFmtId="0" fontId="29" fillId="12" borderId="23" xfId="2" applyFont="1" applyFill="1" applyBorder="1" applyAlignment="1" applyProtection="1">
      <alignment horizontal="center" vertical="center"/>
      <protection hidden="1"/>
    </xf>
    <xf numFmtId="0" fontId="29" fillId="12" borderId="24" xfId="2" applyFont="1" applyFill="1" applyBorder="1" applyAlignment="1">
      <alignment horizontal="center" vertical="center"/>
    </xf>
    <xf numFmtId="0" fontId="29" fillId="12" borderId="25" xfId="2" applyFont="1" applyFill="1" applyBorder="1" applyAlignment="1">
      <alignment horizontal="center" vertical="center"/>
    </xf>
    <xf numFmtId="0" fontId="29" fillId="12" borderId="26" xfId="2" applyFont="1" applyFill="1" applyBorder="1" applyAlignment="1" applyProtection="1">
      <alignment horizontal="center" vertical="center"/>
      <protection hidden="1"/>
    </xf>
    <xf numFmtId="0" fontId="29" fillId="12" borderId="27" xfId="2" applyFont="1" applyFill="1" applyBorder="1" applyAlignment="1">
      <alignment horizontal="center" vertical="center"/>
    </xf>
    <xf numFmtId="0" fontId="29" fillId="12" borderId="28" xfId="2" applyFont="1" applyFill="1" applyBorder="1" applyAlignment="1">
      <alignment horizontal="center" vertical="center"/>
    </xf>
    <xf numFmtId="0" fontId="29" fillId="12" borderId="29" xfId="2" applyFont="1" applyFill="1" applyBorder="1" applyAlignment="1" applyProtection="1">
      <alignment horizontal="center" vertical="center"/>
      <protection hidden="1"/>
    </xf>
    <xf numFmtId="0" fontId="29" fillId="12" borderId="2" xfId="2" applyFont="1" applyFill="1" applyBorder="1" applyAlignment="1">
      <alignment horizontal="left" vertical="center"/>
    </xf>
    <xf numFmtId="0" fontId="29" fillId="12" borderId="18" xfId="2" applyFont="1" applyFill="1" applyBorder="1" applyAlignment="1">
      <alignment horizontal="left" vertical="center"/>
    </xf>
    <xf numFmtId="0" fontId="29" fillId="12" borderId="18" xfId="2" applyFont="1" applyFill="1" applyBorder="1" applyAlignment="1">
      <alignment horizontal="left"/>
    </xf>
    <xf numFmtId="0" fontId="29" fillId="12" borderId="22" xfId="2" applyFont="1" applyFill="1" applyBorder="1" applyAlignment="1">
      <alignment horizontal="left" vertical="center"/>
    </xf>
    <xf numFmtId="0" fontId="29" fillId="12" borderId="25" xfId="2" applyFont="1" applyFill="1" applyBorder="1" applyAlignment="1">
      <alignment horizontal="left" vertical="center"/>
    </xf>
    <xf numFmtId="0" fontId="29" fillId="12" borderId="28" xfId="2" applyFont="1" applyFill="1" applyBorder="1" applyAlignment="1">
      <alignment horizontal="left" vertical="center"/>
    </xf>
    <xf numFmtId="0" fontId="2" fillId="0" borderId="2" xfId="0" applyFont="1" applyBorder="1" applyAlignment="1" applyProtection="1">
      <alignment horizontal="center"/>
      <protection locked="0"/>
    </xf>
    <xf numFmtId="0" fontId="2" fillId="0" borderId="0" xfId="2" applyFont="1" applyAlignment="1">
      <alignment horizontal="center" vertical="center"/>
    </xf>
    <xf numFmtId="0" fontId="2" fillId="0" borderId="0" xfId="2" applyFont="1" applyAlignment="1">
      <alignment horizontal="left" vertical="center"/>
    </xf>
    <xf numFmtId="0" fontId="2" fillId="0" borderId="0" xfId="2" applyFont="1" applyAlignment="1" applyProtection="1">
      <alignment horizontal="center" vertical="center"/>
      <protection locked="0"/>
    </xf>
    <xf numFmtId="0" fontId="2" fillId="16" borderId="17" xfId="2" applyFont="1" applyFill="1" applyBorder="1" applyAlignment="1">
      <alignment horizontal="center" vertical="center"/>
    </xf>
    <xf numFmtId="0" fontId="2" fillId="16" borderId="18" xfId="2" applyFont="1" applyFill="1" applyBorder="1" applyAlignment="1">
      <alignment horizontal="left" vertical="center"/>
    </xf>
    <xf numFmtId="0" fontId="2" fillId="16" borderId="18" xfId="2" applyFont="1" applyFill="1" applyBorder="1" applyAlignment="1">
      <alignment horizontal="center" vertical="center"/>
    </xf>
    <xf numFmtId="0" fontId="2" fillId="16" borderId="19" xfId="2" applyFont="1" applyFill="1" applyBorder="1" applyAlignment="1" applyProtection="1">
      <alignment horizontal="center" vertical="center"/>
      <protection hidden="1"/>
    </xf>
    <xf numFmtId="17" fontId="2" fillId="0" borderId="0" xfId="2" applyNumberFormat="1" applyFont="1" applyAlignment="1" applyProtection="1">
      <alignment horizontal="center" vertical="center"/>
      <protection locked="0"/>
    </xf>
    <xf numFmtId="0" fontId="2" fillId="16" borderId="30" xfId="2" applyFont="1" applyFill="1" applyBorder="1" applyAlignment="1">
      <alignment horizontal="center" vertical="center"/>
    </xf>
    <xf numFmtId="0" fontId="2" fillId="16" borderId="31" xfId="2" applyFont="1" applyFill="1" applyBorder="1" applyAlignment="1">
      <alignment horizontal="left" vertical="center"/>
    </xf>
    <xf numFmtId="0" fontId="2" fillId="16" borderId="31" xfId="2" applyFont="1" applyFill="1" applyBorder="1" applyAlignment="1">
      <alignment horizontal="center" vertical="center"/>
    </xf>
    <xf numFmtId="0" fontId="2" fillId="16" borderId="32" xfId="2" applyFont="1" applyFill="1" applyBorder="1" applyAlignment="1" applyProtection="1">
      <alignment horizontal="center" vertical="center"/>
      <protection hidden="1"/>
    </xf>
    <xf numFmtId="0" fontId="2" fillId="0" borderId="0" xfId="2" applyFont="1" applyAlignment="1">
      <alignment horizontal="center"/>
    </xf>
    <xf numFmtId="0" fontId="2" fillId="0" borderId="0" xfId="2" applyFont="1"/>
    <xf numFmtId="0" fontId="2" fillId="0" borderId="0" xfId="2" applyFont="1" applyAlignment="1" applyProtection="1">
      <alignment horizontal="center"/>
      <protection locked="0"/>
    </xf>
    <xf numFmtId="17" fontId="2" fillId="0" borderId="0" xfId="2" applyNumberFormat="1" applyFont="1" applyAlignment="1" applyProtection="1">
      <alignment horizontal="center"/>
      <protection locked="0"/>
    </xf>
    <xf numFmtId="0" fontId="2" fillId="0" borderId="0" xfId="2" applyFont="1" applyAlignment="1">
      <alignment horizontal="left"/>
    </xf>
    <xf numFmtId="0" fontId="7" fillId="17" borderId="2" xfId="0" applyFont="1" applyFill="1" applyBorder="1" applyAlignment="1">
      <alignment horizontal="left"/>
    </xf>
    <xf numFmtId="0" fontId="0" fillId="17" borderId="2" xfId="0" applyFill="1" applyBorder="1" applyAlignment="1">
      <alignment horizontal="left"/>
    </xf>
    <xf numFmtId="0" fontId="7" fillId="18" borderId="2" xfId="0" applyFont="1" applyFill="1" applyBorder="1" applyAlignment="1">
      <alignment horizontal="left"/>
    </xf>
    <xf numFmtId="0" fontId="0" fillId="18" borderId="2" xfId="0" applyFill="1" applyBorder="1" applyAlignment="1">
      <alignment horizontal="left"/>
    </xf>
    <xf numFmtId="0" fontId="2" fillId="17" borderId="2" xfId="0" applyFont="1" applyFill="1" applyBorder="1" applyAlignment="1">
      <alignment horizontal="left"/>
    </xf>
    <xf numFmtId="0" fontId="2" fillId="19" borderId="16" xfId="2" applyFont="1" applyFill="1" applyBorder="1" applyAlignment="1">
      <alignment horizontal="center" vertical="center"/>
    </xf>
    <xf numFmtId="0" fontId="2" fillId="19" borderId="2" xfId="2" applyFont="1" applyFill="1" applyBorder="1" applyAlignment="1">
      <alignment horizontal="left" vertical="center"/>
    </xf>
    <xf numFmtId="0" fontId="2" fillId="19" borderId="2" xfId="2" applyFont="1" applyFill="1" applyBorder="1" applyAlignment="1">
      <alignment horizontal="center" vertical="center"/>
    </xf>
    <xf numFmtId="0" fontId="2" fillId="19" borderId="20" xfId="2" applyFont="1" applyFill="1" applyBorder="1" applyAlignment="1" applyProtection="1">
      <alignment horizontal="center" vertical="center"/>
      <protection hidden="1"/>
    </xf>
    <xf numFmtId="0" fontId="2" fillId="19" borderId="17" xfId="2" applyFont="1" applyFill="1" applyBorder="1" applyAlignment="1">
      <alignment horizontal="center" vertical="center"/>
    </xf>
    <xf numFmtId="0" fontId="2" fillId="19" borderId="18" xfId="2" applyFont="1" applyFill="1" applyBorder="1" applyAlignment="1">
      <alignment horizontal="left" vertical="center"/>
    </xf>
    <xf numFmtId="0" fontId="2" fillId="19" borderId="18" xfId="2" applyFont="1" applyFill="1" applyBorder="1" applyAlignment="1">
      <alignment horizontal="center" vertical="center"/>
    </xf>
    <xf numFmtId="0" fontId="2" fillId="19" borderId="19" xfId="2" applyFont="1" applyFill="1" applyBorder="1" applyAlignment="1" applyProtection="1">
      <alignment horizontal="center" vertical="center"/>
      <protection hidden="1"/>
    </xf>
    <xf numFmtId="0" fontId="2" fillId="19" borderId="30" xfId="2" applyFont="1" applyFill="1" applyBorder="1" applyAlignment="1">
      <alignment horizontal="center" vertical="center"/>
    </xf>
    <xf numFmtId="0" fontId="2" fillId="19" borderId="31" xfId="2" applyFont="1" applyFill="1" applyBorder="1" applyAlignment="1">
      <alignment horizontal="left" vertical="center"/>
    </xf>
    <xf numFmtId="0" fontId="2" fillId="19" borderId="31" xfId="2" applyFont="1" applyFill="1" applyBorder="1" applyAlignment="1">
      <alignment horizontal="center" vertical="center"/>
    </xf>
    <xf numFmtId="0" fontId="2" fillId="19" borderId="32" xfId="2" applyFont="1" applyFill="1" applyBorder="1" applyAlignment="1" applyProtection="1">
      <alignment horizontal="center" vertical="center"/>
      <protection hidden="1"/>
    </xf>
    <xf numFmtId="0" fontId="29" fillId="20" borderId="22" xfId="2" applyFont="1" applyFill="1" applyBorder="1" applyAlignment="1">
      <alignment horizontal="center" vertical="center"/>
    </xf>
    <xf numFmtId="0" fontId="29" fillId="20" borderId="23" xfId="2" applyFont="1" applyFill="1" applyBorder="1" applyAlignment="1">
      <alignment horizontal="center" vertical="center"/>
    </xf>
    <xf numFmtId="0" fontId="29" fillId="20" borderId="23" xfId="2" applyFont="1" applyFill="1" applyBorder="1" applyAlignment="1" applyProtection="1">
      <alignment horizontal="center" vertical="center"/>
      <protection hidden="1"/>
    </xf>
    <xf numFmtId="0" fontId="29" fillId="20" borderId="25" xfId="2" applyFont="1" applyFill="1" applyBorder="1" applyAlignment="1">
      <alignment horizontal="center" vertical="center"/>
    </xf>
    <xf numFmtId="0" fontId="29" fillId="20" borderId="26" xfId="2" applyFont="1" applyFill="1" applyBorder="1" applyAlignment="1" applyProtection="1">
      <alignment horizontal="center" vertical="center"/>
      <protection hidden="1"/>
    </xf>
    <xf numFmtId="0" fontId="29" fillId="20" borderId="33" xfId="2" applyFont="1" applyFill="1" applyBorder="1" applyAlignment="1">
      <alignment horizontal="center" vertical="center"/>
    </xf>
    <xf numFmtId="0" fontId="29" fillId="20" borderId="34" xfId="2" applyFont="1" applyFill="1" applyBorder="1" applyAlignment="1" applyProtection="1">
      <alignment horizontal="center" vertical="center"/>
      <protection hidden="1"/>
    </xf>
    <xf numFmtId="0" fontId="29" fillId="14" borderId="21" xfId="2" applyFont="1" applyFill="1" applyBorder="1" applyAlignment="1">
      <alignment horizontal="center" vertical="center"/>
    </xf>
    <xf numFmtId="0" fontId="29" fillId="14" borderId="22" xfId="2" applyFont="1" applyFill="1" applyBorder="1" applyAlignment="1">
      <alignment horizontal="left" vertical="center"/>
    </xf>
    <xf numFmtId="0" fontId="29" fillId="14" borderId="35" xfId="2" applyFont="1" applyFill="1" applyBorder="1" applyAlignment="1">
      <alignment horizontal="center" vertical="center"/>
    </xf>
    <xf numFmtId="0" fontId="29" fillId="14" borderId="33" xfId="2" applyFont="1" applyFill="1" applyBorder="1" applyAlignment="1">
      <alignment horizontal="left" vertical="center"/>
    </xf>
    <xf numFmtId="0" fontId="29" fillId="14" borderId="33" xfId="2" applyFont="1" applyFill="1" applyBorder="1" applyAlignment="1">
      <alignment horizontal="center" vertical="center"/>
    </xf>
    <xf numFmtId="49" fontId="29" fillId="14" borderId="34" xfId="2" applyNumberFormat="1" applyFont="1" applyFill="1" applyBorder="1" applyAlignment="1" applyProtection="1">
      <alignment horizontal="center" vertical="center"/>
      <protection hidden="1"/>
    </xf>
    <xf numFmtId="0" fontId="29" fillId="14" borderId="24" xfId="2" applyFont="1" applyFill="1" applyBorder="1" applyAlignment="1">
      <alignment horizontal="center" vertical="center"/>
    </xf>
    <xf numFmtId="0" fontId="29" fillId="14" borderId="25" xfId="2" applyFont="1" applyFill="1" applyBorder="1" applyAlignment="1">
      <alignment horizontal="left" vertical="center"/>
    </xf>
    <xf numFmtId="0" fontId="29" fillId="14" borderId="34" xfId="2" applyFont="1" applyFill="1" applyBorder="1" applyAlignment="1" applyProtection="1">
      <alignment horizontal="center" vertical="center"/>
      <protection hidden="1"/>
    </xf>
    <xf numFmtId="0" fontId="29" fillId="14" borderId="25" xfId="2" applyFont="1" applyFill="1" applyBorder="1" applyAlignment="1">
      <alignment horizontal="center" vertical="center"/>
    </xf>
    <xf numFmtId="0" fontId="29" fillId="14" borderId="26" xfId="2" applyFont="1" applyFill="1" applyBorder="1" applyAlignment="1" applyProtection="1">
      <alignment horizontal="center" vertical="center"/>
      <protection hidden="1"/>
    </xf>
    <xf numFmtId="0" fontId="2" fillId="18" borderId="208" xfId="0" applyFont="1" applyFill="1" applyBorder="1" applyAlignment="1">
      <alignment horizontal="center" vertical="top"/>
    </xf>
    <xf numFmtId="0" fontId="0" fillId="18" borderId="202" xfId="0" applyFill="1" applyBorder="1" applyAlignment="1">
      <alignment horizontal="center" vertical="top"/>
    </xf>
    <xf numFmtId="0" fontId="0" fillId="18" borderId="203" xfId="0" applyFill="1" applyBorder="1" applyAlignment="1">
      <alignment horizontal="center" vertical="top"/>
    </xf>
    <xf numFmtId="0" fontId="0" fillId="18" borderId="209" xfId="0" applyFill="1" applyBorder="1" applyAlignment="1">
      <alignment horizontal="center" vertical="top"/>
    </xf>
    <xf numFmtId="0" fontId="0" fillId="18" borderId="210" xfId="0" applyFill="1" applyBorder="1" applyAlignment="1">
      <alignment vertical="top"/>
    </xf>
    <xf numFmtId="0" fontId="0" fillId="18" borderId="210" xfId="0" applyFill="1" applyBorder="1" applyAlignment="1">
      <alignment horizontal="center" vertical="top"/>
    </xf>
    <xf numFmtId="0" fontId="0" fillId="18" borderId="211" xfId="0" applyFill="1" applyBorder="1" applyAlignment="1">
      <alignment horizontal="center" vertical="top"/>
    </xf>
    <xf numFmtId="0" fontId="0" fillId="18" borderId="207" xfId="0" applyFill="1" applyBorder="1" applyAlignment="1">
      <alignment horizontal="center" vertical="top"/>
    </xf>
    <xf numFmtId="0" fontId="0" fillId="18" borderId="199" xfId="0" applyFill="1" applyBorder="1" applyAlignment="1">
      <alignment vertical="top"/>
    </xf>
    <xf numFmtId="0" fontId="0" fillId="18" borderId="199" xfId="0" applyFill="1" applyBorder="1" applyAlignment="1">
      <alignment horizontal="center" vertical="top"/>
    </xf>
    <xf numFmtId="0" fontId="0" fillId="18" borderId="201" xfId="0" applyFill="1" applyBorder="1" applyAlignment="1">
      <alignment horizontal="center" vertical="top"/>
    </xf>
    <xf numFmtId="0" fontId="0" fillId="18" borderId="202" xfId="0" applyFill="1" applyBorder="1" applyAlignment="1">
      <alignment vertical="top"/>
    </xf>
    <xf numFmtId="0" fontId="2" fillId="19" borderId="208" xfId="0" applyFont="1" applyFill="1" applyBorder="1" applyAlignment="1">
      <alignment horizontal="center" vertical="top"/>
    </xf>
    <xf numFmtId="0" fontId="2" fillId="19" borderId="202" xfId="0" applyFont="1" applyFill="1" applyBorder="1" applyAlignment="1">
      <alignment vertical="top"/>
    </xf>
    <xf numFmtId="0" fontId="0" fillId="19" borderId="202" xfId="0" applyFill="1" applyBorder="1" applyAlignment="1">
      <alignment horizontal="center" vertical="top"/>
    </xf>
    <xf numFmtId="0" fontId="0" fillId="19" borderId="203" xfId="0" applyFill="1" applyBorder="1" applyAlignment="1">
      <alignment horizontal="center" vertical="top"/>
    </xf>
    <xf numFmtId="0" fontId="0" fillId="19" borderId="209" xfId="0" applyFill="1" applyBorder="1" applyAlignment="1">
      <alignment horizontal="center" vertical="top"/>
    </xf>
    <xf numFmtId="0" fontId="0" fillId="19" borderId="210" xfId="0" applyFill="1" applyBorder="1" applyAlignment="1">
      <alignment vertical="top"/>
    </xf>
    <xf numFmtId="0" fontId="0" fillId="19" borderId="210" xfId="0" applyFill="1" applyBorder="1" applyAlignment="1">
      <alignment horizontal="center" vertical="top"/>
    </xf>
    <xf numFmtId="0" fontId="0" fillId="19" borderId="211" xfId="0" applyFill="1" applyBorder="1" applyAlignment="1">
      <alignment horizontal="center" vertical="top"/>
    </xf>
    <xf numFmtId="0" fontId="0" fillId="19" borderId="207" xfId="0" applyFill="1" applyBorder="1" applyAlignment="1">
      <alignment horizontal="center" vertical="top"/>
    </xf>
    <xf numFmtId="0" fontId="0" fillId="19" borderId="199" xfId="0" applyFill="1" applyBorder="1" applyAlignment="1">
      <alignment vertical="top"/>
    </xf>
    <xf numFmtId="0" fontId="0" fillId="19" borderId="199" xfId="0" applyFill="1" applyBorder="1" applyAlignment="1">
      <alignment horizontal="center" vertical="top"/>
    </xf>
    <xf numFmtId="0" fontId="0" fillId="19" borderId="201" xfId="0" applyFill="1" applyBorder="1" applyAlignment="1">
      <alignment horizontal="center" vertical="top"/>
    </xf>
    <xf numFmtId="0" fontId="0" fillId="19" borderId="208" xfId="0" applyFill="1" applyBorder="1" applyAlignment="1">
      <alignment horizontal="center" vertical="top"/>
    </xf>
    <xf numFmtId="0" fontId="0" fillId="19" borderId="202" xfId="0" applyFill="1" applyBorder="1" applyAlignment="1">
      <alignment vertical="top"/>
    </xf>
    <xf numFmtId="0" fontId="2" fillId="18" borderId="209" xfId="0" applyFont="1" applyFill="1" applyBorder="1" applyAlignment="1">
      <alignment horizontal="center" vertical="top"/>
    </xf>
    <xf numFmtId="1" fontId="0" fillId="18" borderId="211" xfId="0" applyNumberFormat="1" applyFill="1" applyBorder="1" applyAlignment="1">
      <alignment horizontal="center" vertical="top"/>
    </xf>
    <xf numFmtId="0" fontId="2" fillId="18" borderId="207" xfId="0" applyFont="1" applyFill="1" applyBorder="1" applyAlignment="1">
      <alignment horizontal="center" vertical="top"/>
    </xf>
    <xf numFmtId="0" fontId="2" fillId="18" borderId="210" xfId="0" applyFont="1" applyFill="1" applyBorder="1" applyAlignment="1">
      <alignment vertical="top"/>
    </xf>
    <xf numFmtId="0" fontId="2" fillId="18" borderId="35" xfId="2" applyFont="1" applyFill="1" applyBorder="1" applyAlignment="1">
      <alignment horizontal="center" vertical="center"/>
    </xf>
    <xf numFmtId="0" fontId="2" fillId="18" borderId="33" xfId="2" applyFont="1" applyFill="1" applyBorder="1" applyAlignment="1">
      <alignment horizontal="left" vertical="center"/>
    </xf>
    <xf numFmtId="0" fontId="2" fillId="18" borderId="33" xfId="2" applyFont="1" applyFill="1" applyBorder="1" applyAlignment="1">
      <alignment horizontal="center" vertical="center"/>
    </xf>
    <xf numFmtId="0" fontId="2" fillId="18" borderId="34" xfId="2" applyFont="1" applyFill="1" applyBorder="1" applyAlignment="1" applyProtection="1">
      <alignment horizontal="center" vertical="center"/>
      <protection hidden="1"/>
    </xf>
    <xf numFmtId="0" fontId="2" fillId="18" borderId="16" xfId="2" applyFont="1" applyFill="1" applyBorder="1" applyAlignment="1">
      <alignment horizontal="center" vertical="center"/>
    </xf>
    <xf numFmtId="0" fontId="2" fillId="18" borderId="2" xfId="2" applyFont="1" applyFill="1" applyBorder="1" applyAlignment="1">
      <alignment horizontal="left" vertical="center"/>
    </xf>
    <xf numFmtId="0" fontId="2" fillId="18" borderId="2" xfId="2" applyFont="1" applyFill="1" applyBorder="1" applyAlignment="1">
      <alignment horizontal="center" vertical="center"/>
    </xf>
    <xf numFmtId="0" fontId="2" fillId="18" borderId="20" xfId="2" applyFont="1" applyFill="1" applyBorder="1" applyAlignment="1" applyProtection="1">
      <alignment horizontal="center" vertical="center"/>
      <protection hidden="1"/>
    </xf>
    <xf numFmtId="0" fontId="2" fillId="18" borderId="30" xfId="2" applyFont="1" applyFill="1" applyBorder="1" applyAlignment="1">
      <alignment horizontal="center" vertical="center"/>
    </xf>
    <xf numFmtId="0" fontId="2" fillId="18" borderId="31" xfId="2" applyFont="1" applyFill="1" applyBorder="1" applyAlignment="1">
      <alignment horizontal="left" vertical="center"/>
    </xf>
    <xf numFmtId="0" fontId="2" fillId="18" borderId="31" xfId="2" applyFont="1" applyFill="1" applyBorder="1" applyAlignment="1">
      <alignment horizontal="center" vertical="center"/>
    </xf>
    <xf numFmtId="0" fontId="2" fillId="18" borderId="32" xfId="2" applyFont="1" applyFill="1" applyBorder="1" applyAlignment="1" applyProtection="1">
      <alignment horizontal="center" vertical="center"/>
      <protection hidden="1"/>
    </xf>
    <xf numFmtId="0" fontId="2" fillId="17" borderId="215" xfId="0" applyFont="1" applyFill="1" applyBorder="1" applyAlignment="1">
      <alignment horizontal="center" vertical="top"/>
    </xf>
    <xf numFmtId="0" fontId="11" fillId="17" borderId="216" xfId="0" applyFont="1" applyFill="1" applyBorder="1" applyAlignment="1">
      <alignment horizontal="center" vertical="top"/>
    </xf>
    <xf numFmtId="0" fontId="0" fillId="17" borderId="216" xfId="0" applyFill="1" applyBorder="1" applyAlignment="1">
      <alignment horizontal="center" vertical="top"/>
    </xf>
    <xf numFmtId="0" fontId="0" fillId="17" borderId="217" xfId="0" applyFill="1" applyBorder="1" applyAlignment="1">
      <alignment horizontal="center" vertical="top"/>
    </xf>
    <xf numFmtId="0" fontId="20" fillId="17" borderId="215" xfId="0" applyFont="1" applyFill="1" applyBorder="1" applyAlignment="1">
      <alignment horizontal="center" vertical="top"/>
    </xf>
    <xf numFmtId="0" fontId="20" fillId="17" borderId="216" xfId="0" applyFont="1" applyFill="1" applyBorder="1" applyAlignment="1">
      <alignment horizontal="center" vertical="top"/>
    </xf>
    <xf numFmtId="0" fontId="20" fillId="17" borderId="217" xfId="0" applyFont="1" applyFill="1" applyBorder="1" applyAlignment="1">
      <alignment horizontal="center" vertical="top"/>
    </xf>
    <xf numFmtId="0" fontId="0" fillId="17" borderId="215" xfId="0" applyFill="1" applyBorder="1" applyAlignment="1">
      <alignment horizontal="center" vertical="top"/>
    </xf>
    <xf numFmtId="0" fontId="11" fillId="17" borderId="216" xfId="0" applyFont="1" applyFill="1" applyBorder="1" applyAlignment="1">
      <alignment horizontal="center" vertical="top" wrapText="1"/>
    </xf>
    <xf numFmtId="0" fontId="0" fillId="18" borderId="212" xfId="0" applyFill="1" applyBorder="1" applyAlignment="1">
      <alignment horizontal="center" vertical="top"/>
    </xf>
    <xf numFmtId="0" fontId="0" fillId="18" borderId="213" xfId="0" applyFill="1" applyBorder="1" applyAlignment="1">
      <alignment vertical="top"/>
    </xf>
    <xf numFmtId="0" fontId="0" fillId="18" borderId="213" xfId="0" applyFill="1" applyBorder="1" applyAlignment="1">
      <alignment horizontal="center" vertical="top"/>
    </xf>
    <xf numFmtId="0" fontId="0" fillId="18" borderId="214" xfId="0" applyFill="1" applyBorder="1" applyAlignment="1">
      <alignment horizontal="center" vertical="top"/>
    </xf>
    <xf numFmtId="0" fontId="2" fillId="18" borderId="36" xfId="2" applyFont="1" applyFill="1" applyBorder="1" applyAlignment="1">
      <alignment horizontal="left" vertical="center"/>
    </xf>
    <xf numFmtId="0" fontId="2" fillId="18" borderId="25" xfId="2" applyFont="1" applyFill="1" applyBorder="1" applyAlignment="1">
      <alignment horizontal="center" vertical="center"/>
    </xf>
    <xf numFmtId="0" fontId="2" fillId="18" borderId="26" xfId="2" applyFont="1" applyFill="1" applyBorder="1" applyAlignment="1" applyProtection="1">
      <alignment horizontal="center" vertical="center"/>
      <protection hidden="1"/>
    </xf>
    <xf numFmtId="165" fontId="4" fillId="3" borderId="2" xfId="0" applyNumberFormat="1" applyFont="1" applyFill="1" applyBorder="1" applyAlignment="1">
      <alignment horizontal="center"/>
    </xf>
    <xf numFmtId="165" fontId="0" fillId="0" borderId="2" xfId="0" applyNumberFormat="1" applyBorder="1" applyAlignment="1" applyProtection="1">
      <alignment horizontal="center"/>
      <protection locked="0"/>
    </xf>
    <xf numFmtId="165" fontId="2" fillId="0" borderId="2" xfId="0" applyNumberFormat="1" applyFont="1" applyBorder="1" applyProtection="1">
      <protection locked="0"/>
    </xf>
    <xf numFmtId="165" fontId="7" fillId="0" borderId="2" xfId="0" quotePrefix="1" applyNumberFormat="1" applyFont="1" applyBorder="1" applyAlignment="1" applyProtection="1">
      <alignment horizontal="center"/>
      <protection locked="0"/>
    </xf>
    <xf numFmtId="0" fontId="2" fillId="21" borderId="37" xfId="0" applyFont="1" applyFill="1" applyBorder="1" applyAlignment="1">
      <alignment horizontal="center" vertical="center"/>
    </xf>
    <xf numFmtId="0" fontId="2" fillId="21" borderId="14" xfId="0" applyFont="1" applyFill="1" applyBorder="1" applyAlignment="1">
      <alignment horizontal="center" vertical="center"/>
    </xf>
    <xf numFmtId="0" fontId="2" fillId="21" borderId="38" xfId="0" applyFont="1" applyFill="1" applyBorder="1" applyAlignment="1">
      <alignment horizontal="center" vertical="center"/>
    </xf>
    <xf numFmtId="0" fontId="2" fillId="21" borderId="39" xfId="0" applyFont="1" applyFill="1" applyBorder="1" applyAlignment="1">
      <alignment horizontal="center" vertical="center"/>
    </xf>
    <xf numFmtId="0" fontId="2" fillId="21" borderId="40" xfId="0" applyFont="1" applyFill="1" applyBorder="1" applyAlignment="1">
      <alignment horizontal="center" vertical="center"/>
    </xf>
    <xf numFmtId="0" fontId="0" fillId="22" borderId="13" xfId="0" applyFill="1" applyBorder="1" applyProtection="1">
      <protection locked="0"/>
    </xf>
    <xf numFmtId="0" fontId="0" fillId="22" borderId="14" xfId="0" applyFill="1" applyBorder="1" applyProtection="1">
      <protection locked="0"/>
    </xf>
    <xf numFmtId="0" fontId="0" fillId="22" borderId="41" xfId="0" applyFill="1" applyBorder="1" applyProtection="1">
      <protection locked="0"/>
    </xf>
    <xf numFmtId="0" fontId="17" fillId="0" borderId="0" xfId="0" applyFont="1" applyAlignment="1">
      <alignment horizontal="center"/>
    </xf>
    <xf numFmtId="0" fontId="0" fillId="23" borderId="2" xfId="0" applyFill="1" applyBorder="1" applyAlignment="1">
      <alignment horizontal="left"/>
    </xf>
    <xf numFmtId="0" fontId="7" fillId="23" borderId="2" xfId="0" applyFont="1" applyFill="1" applyBorder="1" applyAlignment="1">
      <alignment horizontal="left"/>
    </xf>
    <xf numFmtId="0" fontId="0" fillId="24" borderId="2" xfId="0" applyFill="1" applyBorder="1" applyAlignment="1">
      <alignment horizontal="left"/>
    </xf>
    <xf numFmtId="0" fontId="7" fillId="24" borderId="2" xfId="0" applyFont="1" applyFill="1" applyBorder="1" applyAlignment="1">
      <alignment horizontal="left"/>
    </xf>
    <xf numFmtId="0" fontId="0" fillId="25" borderId="2" xfId="0" applyFill="1" applyBorder="1" applyAlignment="1">
      <alignment horizontal="left"/>
    </xf>
    <xf numFmtId="0" fontId="0" fillId="25" borderId="2" xfId="0" applyFill="1" applyBorder="1" applyAlignment="1">
      <alignment horizontal="left"/>
    </xf>
    <xf numFmtId="0" fontId="7" fillId="25" borderId="2" xfId="0" applyFont="1" applyFill="1" applyBorder="1" applyAlignment="1">
      <alignment horizontal="left"/>
    </xf>
    <xf numFmtId="0" fontId="7" fillId="25" borderId="2" xfId="0" applyFont="1" applyFill="1" applyBorder="1" applyAlignment="1" applyProtection="1">
      <alignment horizontal="left"/>
      <protection locked="0"/>
    </xf>
    <xf numFmtId="0" fontId="0" fillId="25" borderId="2" xfId="0" applyFill="1" applyBorder="1" applyAlignment="1" applyProtection="1">
      <alignment horizontal="left"/>
      <protection locked="0"/>
    </xf>
    <xf numFmtId="0" fontId="2" fillId="25" borderId="2" xfId="0" applyFont="1" applyFill="1" applyBorder="1" applyAlignment="1">
      <alignment horizontal="left"/>
    </xf>
    <xf numFmtId="0" fontId="2" fillId="25" borderId="2" xfId="0" applyFont="1" applyFill="1" applyBorder="1" applyAlignment="1" applyProtection="1">
      <alignment horizontal="left"/>
      <protection locked="0"/>
    </xf>
    <xf numFmtId="0" fontId="0" fillId="19" borderId="2" xfId="0" applyFill="1" applyBorder="1" applyAlignment="1">
      <alignment horizontal="left"/>
    </xf>
    <xf numFmtId="0" fontId="0" fillId="19" borderId="2" xfId="0" applyFill="1" applyBorder="1" applyAlignment="1">
      <alignment horizontal="left"/>
    </xf>
    <xf numFmtId="0" fontId="7" fillId="19" borderId="2" xfId="0" applyFont="1" applyFill="1" applyBorder="1" applyAlignment="1">
      <alignment horizontal="left"/>
    </xf>
    <xf numFmtId="0" fontId="7" fillId="19" borderId="2" xfId="0" applyFont="1" applyFill="1" applyBorder="1" applyAlignment="1" applyProtection="1">
      <alignment horizontal="left"/>
      <protection locked="0"/>
    </xf>
    <xf numFmtId="0" fontId="0" fillId="19" borderId="2" xfId="0" applyFill="1" applyBorder="1" applyAlignment="1" applyProtection="1">
      <alignment horizontal="left"/>
      <protection locked="0"/>
    </xf>
    <xf numFmtId="0" fontId="2" fillId="19" borderId="2" xfId="0" applyFont="1" applyFill="1" applyBorder="1" applyAlignment="1">
      <alignment horizontal="left"/>
    </xf>
    <xf numFmtId="0" fontId="2" fillId="19" borderId="2" xfId="0" applyFont="1" applyFill="1" applyBorder="1" applyAlignment="1" applyProtection="1">
      <alignment horizontal="left"/>
      <protection locked="0"/>
    </xf>
    <xf numFmtId="0" fontId="7" fillId="19" borderId="2" xfId="0" applyFont="1" applyFill="1" applyBorder="1" applyAlignment="1">
      <alignment horizontal="left"/>
    </xf>
    <xf numFmtId="2" fontId="2" fillId="14" borderId="1" xfId="0" applyNumberFormat="1" applyFont="1" applyFill="1" applyBorder="1"/>
    <xf numFmtId="2" fontId="2" fillId="14" borderId="43" xfId="0" applyNumberFormat="1" applyFont="1" applyFill="1" applyBorder="1"/>
    <xf numFmtId="2" fontId="2" fillId="26" borderId="44" xfId="0" applyNumberFormat="1" applyFont="1" applyFill="1" applyBorder="1"/>
    <xf numFmtId="2" fontId="2" fillId="26" borderId="1" xfId="0" applyNumberFormat="1" applyFont="1" applyFill="1" applyBorder="1"/>
    <xf numFmtId="2" fontId="2" fillId="26" borderId="43" xfId="0" applyNumberFormat="1" applyFont="1" applyFill="1" applyBorder="1"/>
    <xf numFmtId="2" fontId="2" fillId="27" borderId="44" xfId="0" applyNumberFormat="1" applyFont="1" applyFill="1" applyBorder="1"/>
    <xf numFmtId="2" fontId="2" fillId="27" borderId="1" xfId="0" applyNumberFormat="1" applyFont="1" applyFill="1" applyBorder="1"/>
    <xf numFmtId="2" fontId="2" fillId="27" borderId="43" xfId="0" applyNumberFormat="1" applyFont="1" applyFill="1" applyBorder="1"/>
    <xf numFmtId="2" fontId="2" fillId="20" borderId="44" xfId="0" applyNumberFormat="1" applyFont="1" applyFill="1" applyBorder="1"/>
    <xf numFmtId="2" fontId="2" fillId="20" borderId="1" xfId="0" applyNumberFormat="1" applyFont="1" applyFill="1" applyBorder="1"/>
    <xf numFmtId="2" fontId="2" fillId="20" borderId="43" xfId="0" applyNumberFormat="1" applyFont="1" applyFill="1" applyBorder="1"/>
    <xf numFmtId="2" fontId="2" fillId="28" borderId="44" xfId="0" applyNumberFormat="1" applyFont="1" applyFill="1" applyBorder="1"/>
    <xf numFmtId="2" fontId="2" fillId="28" borderId="1" xfId="0" applyNumberFormat="1" applyFont="1" applyFill="1" applyBorder="1"/>
    <xf numFmtId="2" fontId="2" fillId="28" borderId="43" xfId="0" applyNumberFormat="1" applyFont="1" applyFill="1" applyBorder="1"/>
    <xf numFmtId="0" fontId="11" fillId="17" borderId="2" xfId="0" applyFont="1" applyFill="1" applyBorder="1" applyAlignment="1">
      <alignment horizontal="center"/>
    </xf>
    <xf numFmtId="0" fontId="11" fillId="17" borderId="2" xfId="0" applyFont="1" applyFill="1" applyBorder="1" applyAlignment="1">
      <alignment horizontal="left"/>
    </xf>
    <xf numFmtId="0" fontId="11" fillId="29" borderId="2" xfId="0" applyFont="1" applyFill="1" applyBorder="1" applyAlignment="1">
      <alignment horizontal="center"/>
    </xf>
    <xf numFmtId="0" fontId="11" fillId="29" borderId="2" xfId="0" applyFont="1" applyFill="1" applyBorder="1" applyAlignment="1">
      <alignment horizontal="left"/>
    </xf>
    <xf numFmtId="0" fontId="11" fillId="15" borderId="2" xfId="0" applyFont="1" applyFill="1" applyBorder="1" applyAlignment="1">
      <alignment horizontal="center"/>
    </xf>
    <xf numFmtId="0" fontId="11" fillId="15" borderId="2" xfId="0" applyFont="1" applyFill="1" applyBorder="1" applyAlignment="1">
      <alignment horizontal="left"/>
    </xf>
    <xf numFmtId="0" fontId="11" fillId="30" borderId="2" xfId="0" applyFont="1" applyFill="1" applyBorder="1" applyAlignment="1">
      <alignment horizontal="center"/>
    </xf>
    <xf numFmtId="0" fontId="11" fillId="30" borderId="2" xfId="0" applyFont="1" applyFill="1" applyBorder="1" applyAlignment="1">
      <alignment horizontal="left"/>
    </xf>
    <xf numFmtId="0" fontId="11" fillId="28" borderId="2" xfId="0" applyFont="1" applyFill="1" applyBorder="1" applyAlignment="1">
      <alignment horizontal="center"/>
    </xf>
    <xf numFmtId="0" fontId="11" fillId="28" borderId="2" xfId="0" applyFont="1" applyFill="1" applyBorder="1" applyAlignment="1">
      <alignment horizontal="left"/>
    </xf>
    <xf numFmtId="0" fontId="7" fillId="31" borderId="2" xfId="0" applyFont="1" applyFill="1" applyBorder="1" applyAlignment="1">
      <alignment horizontal="left"/>
    </xf>
    <xf numFmtId="0" fontId="0" fillId="31" borderId="2" xfId="0" applyFill="1" applyBorder="1" applyAlignment="1">
      <alignment horizontal="left"/>
    </xf>
    <xf numFmtId="14" fontId="0" fillId="0" borderId="2" xfId="0" applyNumberFormat="1" applyBorder="1" applyAlignment="1" applyProtection="1">
      <alignment horizontal="left"/>
      <protection locked="0"/>
    </xf>
    <xf numFmtId="14" fontId="0" fillId="0" borderId="0" xfId="0" applyNumberFormat="1" applyAlignment="1" applyProtection="1">
      <alignment horizontal="left"/>
      <protection locked="0"/>
    </xf>
    <xf numFmtId="14" fontId="0" fillId="0" borderId="0" xfId="0" applyNumberFormat="1" applyAlignment="1">
      <alignment horizontal="left"/>
    </xf>
    <xf numFmtId="0" fontId="7" fillId="26" borderId="46" xfId="0" applyFont="1" applyFill="1" applyBorder="1" applyAlignment="1">
      <alignment vertical="center"/>
    </xf>
    <xf numFmtId="2" fontId="7" fillId="26" borderId="34" xfId="0" applyNumberFormat="1" applyFont="1" applyFill="1" applyBorder="1"/>
    <xf numFmtId="0" fontId="7" fillId="26" borderId="47" xfId="0" applyFont="1" applyFill="1" applyBorder="1" applyAlignment="1">
      <alignment vertical="center"/>
    </xf>
    <xf numFmtId="0" fontId="7" fillId="26" borderId="20" xfId="0" applyFont="1" applyFill="1" applyBorder="1"/>
    <xf numFmtId="2" fontId="7" fillId="26" borderId="20" xfId="0" applyNumberFormat="1" applyFont="1" applyFill="1" applyBorder="1"/>
    <xf numFmtId="0" fontId="7" fillId="26" borderId="48" xfId="0" applyFont="1" applyFill="1" applyBorder="1" applyAlignment="1">
      <alignment vertical="center"/>
    </xf>
    <xf numFmtId="0" fontId="7" fillId="26" borderId="32" xfId="0" applyFont="1" applyFill="1" applyBorder="1"/>
    <xf numFmtId="0" fontId="7" fillId="27" borderId="33" xfId="0" applyFont="1" applyFill="1" applyBorder="1" applyAlignment="1">
      <alignment vertical="center"/>
    </xf>
    <xf numFmtId="2" fontId="7" fillId="27" borderId="34" xfId="0" applyNumberFormat="1" applyFont="1" applyFill="1" applyBorder="1"/>
    <xf numFmtId="0" fontId="7" fillId="27" borderId="2" xfId="0" applyFont="1" applyFill="1" applyBorder="1" applyAlignment="1">
      <alignment vertical="center"/>
    </xf>
    <xf numFmtId="0" fontId="7" fillId="27" borderId="20" xfId="0" applyFont="1" applyFill="1" applyBorder="1"/>
    <xf numFmtId="2" fontId="7" fillId="27" borderId="20" xfId="0" applyNumberFormat="1" applyFont="1" applyFill="1" applyBorder="1"/>
    <xf numFmtId="0" fontId="7" fillId="27" borderId="18" xfId="0" applyFont="1" applyFill="1" applyBorder="1" applyAlignment="1">
      <alignment vertical="center"/>
    </xf>
    <xf numFmtId="0" fontId="7" fillId="27" borderId="19" xfId="0" applyFont="1" applyFill="1" applyBorder="1"/>
    <xf numFmtId="0" fontId="7" fillId="31" borderId="25" xfId="0" applyFont="1" applyFill="1" applyBorder="1" applyAlignment="1">
      <alignment vertical="center"/>
    </xf>
    <xf numFmtId="2" fontId="7" fillId="31" borderId="26" xfId="0" applyNumberFormat="1" applyFont="1" applyFill="1" applyBorder="1"/>
    <xf numFmtId="0" fontId="7" fillId="31" borderId="2" xfId="0" applyFont="1" applyFill="1" applyBorder="1" applyAlignment="1">
      <alignment vertical="center"/>
    </xf>
    <xf numFmtId="0" fontId="7" fillId="31" borderId="20" xfId="0" applyFont="1" applyFill="1" applyBorder="1"/>
    <xf numFmtId="2" fontId="7" fillId="31" borderId="20" xfId="0" applyNumberFormat="1" applyFont="1" applyFill="1" applyBorder="1"/>
    <xf numFmtId="0" fontId="7" fillId="28" borderId="33" xfId="0" applyFont="1" applyFill="1" applyBorder="1" applyAlignment="1">
      <alignment vertical="center"/>
    </xf>
    <xf numFmtId="2" fontId="7" fillId="28" borderId="34" xfId="0" applyNumberFormat="1" applyFont="1" applyFill="1" applyBorder="1"/>
    <xf numFmtId="0" fontId="7" fillId="28" borderId="2" xfId="0" applyFont="1" applyFill="1" applyBorder="1" applyAlignment="1">
      <alignment vertical="center"/>
    </xf>
    <xf numFmtId="0" fontId="7" fillId="28" borderId="20" xfId="0" applyFont="1" applyFill="1" applyBorder="1"/>
    <xf numFmtId="2" fontId="7" fillId="28" borderId="20" xfId="0" applyNumberFormat="1" applyFont="1" applyFill="1" applyBorder="1"/>
    <xf numFmtId="0" fontId="7" fillId="28" borderId="18" xfId="0" applyFont="1" applyFill="1" applyBorder="1" applyAlignment="1">
      <alignment vertical="center"/>
    </xf>
    <xf numFmtId="0" fontId="7" fillId="28" borderId="19" xfId="0" applyFont="1" applyFill="1" applyBorder="1"/>
    <xf numFmtId="0" fontId="7" fillId="14" borderId="25" xfId="0" applyFont="1" applyFill="1" applyBorder="1" applyAlignment="1">
      <alignment vertical="center"/>
    </xf>
    <xf numFmtId="2" fontId="7" fillId="14" borderId="26" xfId="0" applyNumberFormat="1" applyFont="1" applyFill="1" applyBorder="1"/>
    <xf numFmtId="0" fontId="7" fillId="14" borderId="2" xfId="0" applyFont="1" applyFill="1" applyBorder="1" applyAlignment="1">
      <alignment vertical="center"/>
    </xf>
    <xf numFmtId="0" fontId="7" fillId="14" borderId="20" xfId="0" applyFont="1" applyFill="1" applyBorder="1"/>
    <xf numFmtId="2" fontId="7" fillId="14" borderId="20" xfId="0" applyNumberFormat="1" applyFont="1" applyFill="1" applyBorder="1"/>
    <xf numFmtId="0" fontId="7" fillId="14" borderId="18" xfId="0" applyFont="1" applyFill="1" applyBorder="1" applyAlignment="1">
      <alignment vertical="center"/>
    </xf>
    <xf numFmtId="0" fontId="7" fillId="14" borderId="19" xfId="0" applyFont="1" applyFill="1" applyBorder="1"/>
    <xf numFmtId="2" fontId="2" fillId="32" borderId="49" xfId="0" applyNumberFormat="1" applyFont="1" applyFill="1" applyBorder="1" applyAlignment="1">
      <alignment horizontal="center"/>
    </xf>
    <xf numFmtId="2" fontId="2" fillId="32" borderId="50" xfId="0" applyNumberFormat="1" applyFont="1" applyFill="1" applyBorder="1" applyAlignment="1">
      <alignment horizontal="center"/>
    </xf>
    <xf numFmtId="2" fontId="2" fillId="32" borderId="51" xfId="0" applyNumberFormat="1" applyFont="1" applyFill="1" applyBorder="1" applyAlignment="1">
      <alignment horizontal="center"/>
    </xf>
    <xf numFmtId="2" fontId="2" fillId="32" borderId="52" xfId="0" applyNumberFormat="1" applyFont="1" applyFill="1" applyBorder="1" applyAlignment="1">
      <alignment horizontal="center"/>
    </xf>
    <xf numFmtId="2" fontId="2" fillId="32" borderId="59" xfId="0" applyNumberFormat="1" applyFont="1" applyFill="1" applyBorder="1" applyAlignment="1">
      <alignment horizontal="center"/>
    </xf>
    <xf numFmtId="2" fontId="2" fillId="32" borderId="60" xfId="0" applyNumberFormat="1" applyFont="1" applyFill="1" applyBorder="1" applyAlignment="1">
      <alignment horizontal="center"/>
    </xf>
    <xf numFmtId="2" fontId="2" fillId="32" borderId="61" xfId="0" applyNumberFormat="1" applyFont="1" applyFill="1" applyBorder="1" applyAlignment="1">
      <alignment horizontal="center"/>
    </xf>
    <xf numFmtId="0" fontId="7" fillId="27" borderId="2" xfId="0" applyFont="1" applyFill="1" applyBorder="1" applyAlignment="1">
      <alignment horizontal="left"/>
    </xf>
    <xf numFmtId="0" fontId="0" fillId="27" borderId="2" xfId="0" applyFill="1" applyBorder="1" applyAlignment="1">
      <alignment horizontal="left"/>
    </xf>
    <xf numFmtId="0" fontId="2" fillId="27" borderId="2" xfId="0" applyFont="1" applyFill="1" applyBorder="1" applyAlignment="1">
      <alignment horizontal="left"/>
    </xf>
    <xf numFmtId="0" fontId="7" fillId="12" borderId="2" xfId="0" applyFont="1" applyFill="1" applyBorder="1" applyAlignment="1">
      <alignment horizontal="left"/>
    </xf>
    <xf numFmtId="0" fontId="0" fillId="12" borderId="2" xfId="0" applyFill="1" applyBorder="1" applyAlignment="1">
      <alignment horizontal="left"/>
    </xf>
    <xf numFmtId="0" fontId="2" fillId="31" borderId="2" xfId="0" applyFont="1" applyFill="1" applyBorder="1" applyAlignment="1">
      <alignment horizontal="left"/>
    </xf>
    <xf numFmtId="0" fontId="7" fillId="20" borderId="2" xfId="0" applyFont="1" applyFill="1" applyBorder="1" applyAlignment="1">
      <alignment horizontal="left"/>
    </xf>
    <xf numFmtId="0" fontId="0" fillId="20" borderId="2" xfId="0" applyFill="1" applyBorder="1" applyAlignment="1">
      <alignment horizontal="left"/>
    </xf>
    <xf numFmtId="0" fontId="2" fillId="20" borderId="2" xfId="0" applyFont="1" applyFill="1" applyBorder="1" applyAlignment="1">
      <alignment horizontal="left"/>
    </xf>
    <xf numFmtId="0" fontId="0" fillId="33" borderId="2" xfId="0" applyFill="1" applyBorder="1" applyAlignment="1">
      <alignment horizontal="left"/>
    </xf>
    <xf numFmtId="0" fontId="0" fillId="33" borderId="2" xfId="0" applyFill="1" applyBorder="1" applyAlignment="1">
      <alignment horizontal="left"/>
    </xf>
    <xf numFmtId="0" fontId="7" fillId="33" borderId="2" xfId="0" applyFont="1" applyFill="1" applyBorder="1" applyAlignment="1">
      <alignment horizontal="left"/>
    </xf>
    <xf numFmtId="0" fontId="7" fillId="33" borderId="2" xfId="0" applyFont="1" applyFill="1" applyBorder="1" applyAlignment="1" applyProtection="1">
      <alignment horizontal="left"/>
      <protection locked="0"/>
    </xf>
    <xf numFmtId="0" fontId="2" fillId="33" borderId="2" xfId="0" applyFont="1" applyFill="1" applyBorder="1" applyAlignment="1" applyProtection="1">
      <alignment horizontal="left"/>
      <protection locked="0"/>
    </xf>
    <xf numFmtId="0" fontId="2" fillId="33" borderId="2" xfId="0" applyFont="1" applyFill="1" applyBorder="1" applyAlignment="1">
      <alignment horizontal="left"/>
    </xf>
    <xf numFmtId="0" fontId="0" fillId="33" borderId="2" xfId="0" applyFill="1" applyBorder="1" applyAlignment="1" applyProtection="1">
      <alignment horizontal="left"/>
      <protection locked="0"/>
    </xf>
    <xf numFmtId="0" fontId="7" fillId="33" borderId="2" xfId="0" applyFont="1" applyFill="1" applyBorder="1" applyAlignment="1">
      <alignment horizontal="left"/>
    </xf>
    <xf numFmtId="0" fontId="0" fillId="14" borderId="2" xfId="0" applyFill="1" applyBorder="1" applyAlignment="1">
      <alignment horizontal="left"/>
    </xf>
    <xf numFmtId="0" fontId="7" fillId="14" borderId="2" xfId="0" applyFont="1" applyFill="1" applyBorder="1" applyAlignment="1">
      <alignment horizontal="left"/>
    </xf>
    <xf numFmtId="0" fontId="2" fillId="14" borderId="2" xfId="0" applyFont="1" applyFill="1" applyBorder="1" applyAlignment="1">
      <alignment horizontal="left"/>
    </xf>
    <xf numFmtId="0" fontId="0" fillId="32" borderId="2" xfId="0" applyFill="1" applyBorder="1" applyAlignment="1">
      <alignment horizontal="left"/>
    </xf>
    <xf numFmtId="0" fontId="7" fillId="32" borderId="2" xfId="0" applyFont="1" applyFill="1" applyBorder="1" applyAlignment="1">
      <alignment horizontal="left"/>
    </xf>
    <xf numFmtId="0" fontId="7" fillId="32" borderId="2" xfId="0" applyFont="1" applyFill="1" applyBorder="1" applyAlignment="1" applyProtection="1">
      <alignment horizontal="left"/>
      <protection locked="0"/>
    </xf>
    <xf numFmtId="0" fontId="2" fillId="32" borderId="2" xfId="0" applyFont="1" applyFill="1" applyBorder="1" applyAlignment="1" applyProtection="1">
      <alignment horizontal="left"/>
      <protection locked="0"/>
    </xf>
    <xf numFmtId="0" fontId="0" fillId="32" borderId="2" xfId="0" applyFill="1" applyBorder="1" applyAlignment="1" applyProtection="1">
      <alignment horizontal="left"/>
      <protection locked="0"/>
    </xf>
    <xf numFmtId="0" fontId="2" fillId="32" borderId="2" xfId="0" applyFont="1" applyFill="1" applyBorder="1" applyAlignment="1">
      <alignment horizontal="left"/>
    </xf>
    <xf numFmtId="0" fontId="7" fillId="34" borderId="2" xfId="0" applyFont="1" applyFill="1" applyBorder="1" applyAlignment="1">
      <alignment horizontal="left"/>
    </xf>
    <xf numFmtId="0" fontId="0" fillId="34" borderId="2" xfId="0" applyFill="1" applyBorder="1" applyAlignment="1">
      <alignment horizontal="left"/>
    </xf>
    <xf numFmtId="0" fontId="2" fillId="34" borderId="2" xfId="0" applyFont="1" applyFill="1" applyBorder="1" applyAlignment="1">
      <alignment horizontal="left"/>
    </xf>
    <xf numFmtId="0" fontId="7" fillId="35" borderId="2" xfId="0" applyFont="1" applyFill="1" applyBorder="1" applyAlignment="1">
      <alignment horizontal="left"/>
    </xf>
    <xf numFmtId="0" fontId="0" fillId="35" borderId="2" xfId="0" applyFill="1" applyBorder="1" applyAlignment="1">
      <alignment horizontal="left"/>
    </xf>
    <xf numFmtId="0" fontId="2" fillId="35" borderId="2" xfId="0" applyFont="1" applyFill="1" applyBorder="1" applyAlignment="1">
      <alignment horizontal="left"/>
    </xf>
    <xf numFmtId="0" fontId="7" fillId="12" borderId="2" xfId="0" applyFont="1" applyFill="1" applyBorder="1" applyAlignment="1" applyProtection="1">
      <alignment horizontal="left"/>
      <protection locked="0"/>
    </xf>
    <xf numFmtId="0" fontId="0" fillId="12" borderId="2" xfId="0" applyFill="1" applyBorder="1" applyAlignment="1">
      <alignment horizontal="left"/>
    </xf>
    <xf numFmtId="0" fontId="2" fillId="12" borderId="2" xfId="0" applyFont="1" applyFill="1" applyBorder="1" applyAlignment="1" applyProtection="1">
      <alignment horizontal="left"/>
      <protection locked="0"/>
    </xf>
    <xf numFmtId="0" fontId="0" fillId="12" borderId="2" xfId="0" applyFill="1" applyBorder="1" applyAlignment="1" applyProtection="1">
      <alignment horizontal="left"/>
      <protection locked="0"/>
    </xf>
    <xf numFmtId="0" fontId="2" fillId="12" borderId="2" xfId="0" applyFont="1" applyFill="1" applyBorder="1" applyAlignment="1">
      <alignment horizontal="left"/>
    </xf>
    <xf numFmtId="2" fontId="2" fillId="36" borderId="49" xfId="0" applyNumberFormat="1" applyFont="1" applyFill="1" applyBorder="1" applyAlignment="1">
      <alignment horizontal="center"/>
    </xf>
    <xf numFmtId="2" fontId="2" fillId="36" borderId="50" xfId="0" applyNumberFormat="1" applyFont="1" applyFill="1" applyBorder="1" applyAlignment="1">
      <alignment horizontal="center"/>
    </xf>
    <xf numFmtId="2" fontId="2" fillId="36" borderId="51" xfId="0" applyNumberFormat="1" applyFont="1" applyFill="1" applyBorder="1" applyAlignment="1">
      <alignment horizontal="center"/>
    </xf>
    <xf numFmtId="2" fontId="2" fillId="36" borderId="52" xfId="0" applyNumberFormat="1" applyFont="1" applyFill="1" applyBorder="1" applyAlignment="1">
      <alignment horizontal="center"/>
    </xf>
    <xf numFmtId="0" fontId="2" fillId="36" borderId="51" xfId="0" applyFont="1" applyFill="1" applyBorder="1" applyAlignment="1">
      <alignment horizontal="center"/>
    </xf>
    <xf numFmtId="0" fontId="2" fillId="36" borderId="57" xfId="0" applyFont="1" applyFill="1" applyBorder="1" applyAlignment="1">
      <alignment horizontal="center"/>
    </xf>
    <xf numFmtId="2" fontId="2" fillId="36" borderId="59" xfId="0" applyNumberFormat="1" applyFont="1" applyFill="1" applyBorder="1" applyAlignment="1">
      <alignment horizontal="center"/>
    </xf>
    <xf numFmtId="2" fontId="2" fillId="36" borderId="60" xfId="0" applyNumberFormat="1" applyFont="1" applyFill="1" applyBorder="1" applyAlignment="1">
      <alignment horizontal="center"/>
    </xf>
    <xf numFmtId="2" fontId="2" fillId="36" borderId="61" xfId="0" applyNumberFormat="1" applyFont="1" applyFill="1" applyBorder="1" applyAlignment="1">
      <alignment horizontal="center"/>
    </xf>
    <xf numFmtId="2" fontId="2" fillId="37" borderId="50" xfId="0" applyNumberFormat="1" applyFont="1" applyFill="1" applyBorder="1" applyAlignment="1">
      <alignment horizontal="center"/>
    </xf>
    <xf numFmtId="2" fontId="2" fillId="37" borderId="52" xfId="0" applyNumberFormat="1" applyFont="1" applyFill="1" applyBorder="1" applyAlignment="1">
      <alignment horizontal="center"/>
    </xf>
    <xf numFmtId="0" fontId="2" fillId="37" borderId="51" xfId="0" applyFont="1" applyFill="1" applyBorder="1" applyAlignment="1">
      <alignment horizontal="center"/>
    </xf>
    <xf numFmtId="0" fontId="2" fillId="37" borderId="57" xfId="0" applyFont="1" applyFill="1" applyBorder="1" applyAlignment="1">
      <alignment horizontal="center"/>
    </xf>
    <xf numFmtId="0" fontId="2" fillId="37" borderId="0" xfId="0" applyFont="1" applyFill="1" applyAlignment="1">
      <alignment horizontal="center"/>
    </xf>
    <xf numFmtId="2" fontId="2" fillId="37" borderId="59" xfId="0" applyNumberFormat="1" applyFont="1" applyFill="1" applyBorder="1" applyAlignment="1">
      <alignment horizontal="center"/>
    </xf>
    <xf numFmtId="2" fontId="2" fillId="37" borderId="60" xfId="0" applyNumberFormat="1" applyFont="1" applyFill="1" applyBorder="1" applyAlignment="1">
      <alignment horizontal="center"/>
    </xf>
    <xf numFmtId="2" fontId="2" fillId="37" borderId="51" xfId="0" applyNumberFormat="1" applyFont="1" applyFill="1" applyBorder="1" applyAlignment="1">
      <alignment horizontal="center"/>
    </xf>
    <xf numFmtId="2" fontId="2" fillId="37" borderId="61" xfId="0" applyNumberFormat="1" applyFont="1" applyFill="1" applyBorder="1" applyAlignment="1">
      <alignment horizontal="center"/>
    </xf>
    <xf numFmtId="0" fontId="2" fillId="37" borderId="63" xfId="0" applyFont="1" applyFill="1" applyBorder="1" applyAlignment="1">
      <alignment horizontal="center"/>
    </xf>
    <xf numFmtId="2" fontId="2" fillId="38" borderId="49" xfId="0" applyNumberFormat="1" applyFont="1" applyFill="1" applyBorder="1" applyAlignment="1">
      <alignment horizontal="center"/>
    </xf>
    <xf numFmtId="2" fontId="2" fillId="38" borderId="50" xfId="0" applyNumberFormat="1" applyFont="1" applyFill="1" applyBorder="1" applyAlignment="1">
      <alignment horizontal="center"/>
    </xf>
    <xf numFmtId="2" fontId="2" fillId="38" borderId="51" xfId="0" applyNumberFormat="1" applyFont="1" applyFill="1" applyBorder="1" applyAlignment="1">
      <alignment horizontal="center"/>
    </xf>
    <xf numFmtId="2" fontId="2" fillId="38" borderId="52" xfId="0" applyNumberFormat="1" applyFont="1" applyFill="1" applyBorder="1" applyAlignment="1">
      <alignment horizontal="center"/>
    </xf>
    <xf numFmtId="0" fontId="2" fillId="38" borderId="51" xfId="0" applyFont="1" applyFill="1" applyBorder="1" applyAlignment="1">
      <alignment horizontal="center"/>
    </xf>
    <xf numFmtId="0" fontId="2" fillId="38" borderId="57" xfId="0" applyFont="1" applyFill="1" applyBorder="1" applyAlignment="1">
      <alignment horizontal="center"/>
    </xf>
    <xf numFmtId="2" fontId="2" fillId="38" borderId="59" xfId="0" applyNumberFormat="1" applyFont="1" applyFill="1" applyBorder="1" applyAlignment="1">
      <alignment horizontal="center"/>
    </xf>
    <xf numFmtId="2" fontId="2" fillId="38" borderId="60" xfId="0" applyNumberFormat="1" applyFont="1" applyFill="1" applyBorder="1" applyAlignment="1">
      <alignment horizontal="center"/>
    </xf>
    <xf numFmtId="2" fontId="2" fillId="38" borderId="61" xfId="0" applyNumberFormat="1" applyFont="1" applyFill="1" applyBorder="1" applyAlignment="1">
      <alignment horizontal="center"/>
    </xf>
    <xf numFmtId="2" fontId="2" fillId="39" borderId="60" xfId="0" applyNumberFormat="1" applyFont="1" applyFill="1" applyBorder="1" applyAlignment="1">
      <alignment horizontal="center"/>
    </xf>
    <xf numFmtId="2" fontId="2" fillId="39" borderId="51" xfId="0" applyNumberFormat="1" applyFont="1" applyFill="1" applyBorder="1" applyAlignment="1">
      <alignment horizontal="center"/>
    </xf>
    <xf numFmtId="2" fontId="2" fillId="39" borderId="59" xfId="0" applyNumberFormat="1" applyFont="1" applyFill="1" applyBorder="1" applyAlignment="1">
      <alignment horizontal="center"/>
    </xf>
    <xf numFmtId="2" fontId="2" fillId="39" borderId="61" xfId="0" applyNumberFormat="1" applyFont="1" applyFill="1" applyBorder="1" applyAlignment="1">
      <alignment horizontal="center"/>
    </xf>
    <xf numFmtId="2" fontId="7" fillId="25" borderId="68" xfId="0" applyNumberFormat="1" applyFont="1" applyFill="1" applyBorder="1" applyAlignment="1">
      <alignment horizontal="center"/>
    </xf>
    <xf numFmtId="2" fontId="7" fillId="25" borderId="69" xfId="0" applyNumberFormat="1" applyFont="1" applyFill="1" applyBorder="1" applyAlignment="1">
      <alignment horizontal="center"/>
    </xf>
    <xf numFmtId="2" fontId="7" fillId="25" borderId="70" xfId="0" applyNumberFormat="1" applyFont="1" applyFill="1" applyBorder="1" applyAlignment="1">
      <alignment horizontal="center"/>
    </xf>
    <xf numFmtId="0" fontId="7" fillId="25" borderId="71" xfId="0" applyFont="1" applyFill="1" applyBorder="1" applyAlignment="1">
      <alignment horizontal="center"/>
    </xf>
    <xf numFmtId="0" fontId="7" fillId="25" borderId="72" xfId="0" applyFont="1" applyFill="1" applyBorder="1" applyAlignment="1">
      <alignment horizontal="center"/>
    </xf>
    <xf numFmtId="0" fontId="7" fillId="25" borderId="73" xfId="0" applyFont="1" applyFill="1" applyBorder="1" applyAlignment="1">
      <alignment horizontal="center"/>
    </xf>
    <xf numFmtId="0" fontId="7" fillId="25" borderId="71" xfId="0" applyFont="1" applyFill="1" applyBorder="1" applyAlignment="1">
      <alignment horizontal="center"/>
    </xf>
    <xf numFmtId="0" fontId="7" fillId="25" borderId="72" xfId="0" applyFont="1" applyFill="1" applyBorder="1" applyAlignment="1">
      <alignment horizontal="center"/>
    </xf>
    <xf numFmtId="0" fontId="7" fillId="25" borderId="73" xfId="0" applyFont="1" applyFill="1" applyBorder="1" applyAlignment="1">
      <alignment horizontal="center"/>
    </xf>
    <xf numFmtId="0" fontId="7" fillId="25" borderId="74" xfId="0" applyFont="1" applyFill="1" applyBorder="1" applyAlignment="1">
      <alignment horizontal="center"/>
    </xf>
    <xf numFmtId="2" fontId="7" fillId="25" borderId="71" xfId="0" applyNumberFormat="1" applyFont="1" applyFill="1" applyBorder="1" applyAlignment="1">
      <alignment horizontal="center"/>
    </xf>
    <xf numFmtId="2" fontId="7" fillId="25" borderId="72" xfId="0" applyNumberFormat="1" applyFont="1" applyFill="1" applyBorder="1" applyAlignment="1">
      <alignment horizontal="center"/>
    </xf>
    <xf numFmtId="2" fontId="7" fillId="25" borderId="73" xfId="0" applyNumberFormat="1" applyFont="1" applyFill="1" applyBorder="1" applyAlignment="1">
      <alignment horizontal="center"/>
    </xf>
    <xf numFmtId="2" fontId="7" fillId="25" borderId="74" xfId="0" applyNumberFormat="1" applyFont="1" applyFill="1" applyBorder="1" applyAlignment="1">
      <alignment horizontal="center"/>
    </xf>
    <xf numFmtId="0" fontId="7" fillId="25" borderId="74" xfId="0" applyFont="1" applyFill="1" applyBorder="1" applyAlignment="1">
      <alignment horizontal="center"/>
    </xf>
    <xf numFmtId="2" fontId="7" fillId="25" borderId="75" xfId="0" applyNumberFormat="1" applyFont="1" applyFill="1" applyBorder="1" applyAlignment="1">
      <alignment horizontal="center"/>
    </xf>
    <xf numFmtId="0" fontId="7" fillId="25" borderId="75" xfId="0" applyFont="1" applyFill="1" applyBorder="1" applyAlignment="1">
      <alignment horizontal="center"/>
    </xf>
    <xf numFmtId="2" fontId="7" fillId="19" borderId="69" xfId="0" applyNumberFormat="1" applyFont="1" applyFill="1" applyBorder="1" applyAlignment="1">
      <alignment horizontal="center"/>
    </xf>
    <xf numFmtId="2" fontId="7" fillId="19" borderId="70" xfId="0" applyNumberFormat="1" applyFont="1" applyFill="1" applyBorder="1" applyAlignment="1">
      <alignment horizontal="center"/>
    </xf>
    <xf numFmtId="2" fontId="2" fillId="19" borderId="76" xfId="0" applyNumberFormat="1" applyFont="1" applyFill="1" applyBorder="1" applyAlignment="1">
      <alignment horizontal="center"/>
    </xf>
    <xf numFmtId="2" fontId="2" fillId="19" borderId="77" xfId="0" applyNumberFormat="1" applyFont="1" applyFill="1" applyBorder="1" applyAlignment="1">
      <alignment horizontal="center"/>
    </xf>
    <xf numFmtId="2" fontId="2" fillId="19" borderId="69" xfId="0" applyNumberFormat="1" applyFont="1" applyFill="1" applyBorder="1" applyAlignment="1">
      <alignment horizontal="center"/>
    </xf>
    <xf numFmtId="0" fontId="7" fillId="19" borderId="71" xfId="0" applyFont="1" applyFill="1" applyBorder="1" applyAlignment="1">
      <alignment horizontal="center"/>
    </xf>
    <xf numFmtId="0" fontId="7" fillId="19" borderId="72" xfId="0" applyFont="1" applyFill="1" applyBorder="1" applyAlignment="1">
      <alignment horizontal="center"/>
    </xf>
    <xf numFmtId="0" fontId="7" fillId="19" borderId="73" xfId="0" applyFont="1" applyFill="1" applyBorder="1" applyAlignment="1">
      <alignment horizontal="center"/>
    </xf>
    <xf numFmtId="0" fontId="2" fillId="19" borderId="75" xfId="0" applyFont="1" applyFill="1" applyBorder="1" applyAlignment="1">
      <alignment horizontal="center"/>
    </xf>
    <xf numFmtId="0" fontId="2" fillId="19" borderId="74" xfId="0" applyFont="1" applyFill="1" applyBorder="1" applyAlignment="1">
      <alignment horizontal="center"/>
    </xf>
    <xf numFmtId="0" fontId="7" fillId="19" borderId="71" xfId="0" applyFont="1" applyFill="1" applyBorder="1" applyAlignment="1">
      <alignment horizontal="center"/>
    </xf>
    <xf numFmtId="0" fontId="7" fillId="19" borderId="72" xfId="0" applyFont="1" applyFill="1" applyBorder="1" applyAlignment="1">
      <alignment horizontal="center"/>
    </xf>
    <xf numFmtId="0" fontId="7" fillId="19" borderId="73" xfId="0" applyFont="1" applyFill="1" applyBorder="1" applyAlignment="1">
      <alignment horizontal="center"/>
    </xf>
    <xf numFmtId="0" fontId="2" fillId="19" borderId="75" xfId="0" applyFont="1" applyFill="1" applyBorder="1" applyAlignment="1">
      <alignment horizontal="center"/>
    </xf>
    <xf numFmtId="0" fontId="7" fillId="19" borderId="74" xfId="0" applyFont="1" applyFill="1" applyBorder="1" applyAlignment="1">
      <alignment horizontal="center"/>
    </xf>
    <xf numFmtId="0" fontId="2" fillId="19" borderId="72" xfId="0" applyFont="1" applyFill="1" applyBorder="1" applyAlignment="1">
      <alignment horizontal="center"/>
    </xf>
    <xf numFmtId="2" fontId="7" fillId="19" borderId="71" xfId="0" applyNumberFormat="1" applyFont="1" applyFill="1" applyBorder="1" applyAlignment="1">
      <alignment horizontal="center"/>
    </xf>
    <xf numFmtId="2" fontId="7" fillId="19" borderId="72" xfId="0" applyNumberFormat="1" applyFont="1" applyFill="1" applyBorder="1" applyAlignment="1">
      <alignment horizontal="center"/>
    </xf>
    <xf numFmtId="2" fontId="7" fillId="19" borderId="73" xfId="0" applyNumberFormat="1" applyFont="1" applyFill="1" applyBorder="1" applyAlignment="1">
      <alignment horizontal="center"/>
    </xf>
    <xf numFmtId="2" fontId="2" fillId="19" borderId="75" xfId="0" applyNumberFormat="1" applyFont="1" applyFill="1" applyBorder="1" applyAlignment="1">
      <alignment horizontal="center"/>
    </xf>
    <xf numFmtId="2" fontId="7" fillId="19" borderId="74" xfId="0" applyNumberFormat="1" applyFont="1" applyFill="1" applyBorder="1" applyAlignment="1">
      <alignment horizontal="center"/>
    </xf>
    <xf numFmtId="2" fontId="2" fillId="19" borderId="72" xfId="0" applyNumberFormat="1" applyFont="1" applyFill="1" applyBorder="1" applyAlignment="1">
      <alignment horizontal="center"/>
    </xf>
    <xf numFmtId="0" fontId="7" fillId="19" borderId="74" xfId="0" applyFont="1" applyFill="1" applyBorder="1" applyAlignment="1">
      <alignment horizontal="center"/>
    </xf>
    <xf numFmtId="2" fontId="7" fillId="19" borderId="75" xfId="0" applyNumberFormat="1" applyFont="1" applyFill="1" applyBorder="1" applyAlignment="1">
      <alignment horizontal="center"/>
    </xf>
    <xf numFmtId="0" fontId="7" fillId="19" borderId="75" xfId="0" applyFont="1" applyFill="1" applyBorder="1" applyAlignment="1">
      <alignment horizontal="center"/>
    </xf>
    <xf numFmtId="0" fontId="7" fillId="19" borderId="78" xfId="0" applyFont="1" applyFill="1" applyBorder="1" applyAlignment="1">
      <alignment horizontal="center"/>
    </xf>
    <xf numFmtId="0" fontId="7" fillId="19" borderId="79" xfId="0" applyFont="1" applyFill="1" applyBorder="1" applyAlignment="1">
      <alignment horizontal="center"/>
    </xf>
    <xf numFmtId="0" fontId="7" fillId="19" borderId="80" xfId="0" applyFont="1" applyFill="1" applyBorder="1" applyAlignment="1">
      <alignment horizontal="center"/>
    </xf>
    <xf numFmtId="0" fontId="7" fillId="19" borderId="81" xfId="0" applyFont="1" applyFill="1" applyBorder="1" applyAlignment="1">
      <alignment horizontal="center"/>
    </xf>
    <xf numFmtId="0" fontId="7" fillId="19" borderId="82" xfId="0" applyFont="1" applyFill="1" applyBorder="1" applyAlignment="1">
      <alignment horizontal="center"/>
    </xf>
    <xf numFmtId="2" fontId="7" fillId="25" borderId="76" xfId="0" applyNumberFormat="1" applyFont="1" applyFill="1" applyBorder="1" applyAlignment="1">
      <alignment horizontal="center"/>
    </xf>
    <xf numFmtId="0" fontId="7" fillId="25" borderId="75" xfId="0" applyFont="1" applyFill="1" applyBorder="1" applyAlignment="1">
      <alignment horizontal="center"/>
    </xf>
    <xf numFmtId="0" fontId="7" fillId="25" borderId="83" xfId="0" applyFont="1" applyFill="1" applyBorder="1" applyAlignment="1">
      <alignment horizontal="center"/>
    </xf>
    <xf numFmtId="0" fontId="7" fillId="25" borderId="84" xfId="0" applyFont="1" applyFill="1" applyBorder="1" applyAlignment="1">
      <alignment horizontal="center"/>
    </xf>
    <xf numFmtId="0" fontId="7" fillId="25" borderId="85" xfId="0" applyFont="1" applyFill="1" applyBorder="1" applyAlignment="1">
      <alignment horizontal="center"/>
    </xf>
    <xf numFmtId="0" fontId="7" fillId="25" borderId="86" xfId="0" applyFont="1" applyFill="1" applyBorder="1" applyAlignment="1">
      <alignment horizontal="center"/>
    </xf>
    <xf numFmtId="0" fontId="7" fillId="25" borderId="87" xfId="0" applyFont="1" applyFill="1" applyBorder="1" applyAlignment="1">
      <alignment horizontal="center"/>
    </xf>
    <xf numFmtId="2" fontId="7" fillId="33" borderId="88" xfId="0" applyNumberFormat="1" applyFont="1" applyFill="1" applyBorder="1" applyAlignment="1">
      <alignment horizontal="center"/>
    </xf>
    <xf numFmtId="2" fontId="7" fillId="33" borderId="89" xfId="0" applyNumberFormat="1" applyFont="1" applyFill="1" applyBorder="1" applyAlignment="1">
      <alignment horizontal="center"/>
    </xf>
    <xf numFmtId="2" fontId="7" fillId="33" borderId="90" xfId="0" applyNumberFormat="1" applyFont="1" applyFill="1" applyBorder="1" applyAlignment="1">
      <alignment horizontal="center"/>
    </xf>
    <xf numFmtId="2" fontId="7" fillId="33" borderId="91" xfId="0" applyNumberFormat="1" applyFont="1" applyFill="1" applyBorder="1" applyAlignment="1">
      <alignment horizontal="center"/>
    </xf>
    <xf numFmtId="2" fontId="7" fillId="33" borderId="92" xfId="0" applyNumberFormat="1" applyFont="1" applyFill="1" applyBorder="1" applyAlignment="1">
      <alignment horizontal="center"/>
    </xf>
    <xf numFmtId="0" fontId="7" fillId="33" borderId="71" xfId="0" applyFont="1" applyFill="1" applyBorder="1" applyAlignment="1">
      <alignment horizontal="center"/>
    </xf>
    <xf numFmtId="0" fontId="7" fillId="33" borderId="72" xfId="0" applyFont="1" applyFill="1" applyBorder="1" applyAlignment="1">
      <alignment horizontal="center"/>
    </xf>
    <xf numFmtId="0" fontId="7" fillId="33" borderId="73" xfId="0" applyFont="1" applyFill="1" applyBorder="1" applyAlignment="1">
      <alignment horizontal="center"/>
    </xf>
    <xf numFmtId="0" fontId="7" fillId="33" borderId="75" xfId="0" applyFont="1" applyFill="1" applyBorder="1" applyAlignment="1">
      <alignment horizontal="center"/>
    </xf>
    <xf numFmtId="0" fontId="7" fillId="33" borderId="74" xfId="0" applyFont="1" applyFill="1" applyBorder="1" applyAlignment="1">
      <alignment horizontal="center"/>
    </xf>
    <xf numFmtId="0" fontId="7" fillId="33" borderId="71" xfId="0" applyFont="1" applyFill="1" applyBorder="1" applyAlignment="1">
      <alignment horizontal="center"/>
    </xf>
    <xf numFmtId="0" fontId="7" fillId="33" borderId="72" xfId="0" applyFont="1" applyFill="1" applyBorder="1" applyAlignment="1">
      <alignment horizontal="center"/>
    </xf>
    <xf numFmtId="0" fontId="7" fillId="33" borderId="73" xfId="0" applyFont="1" applyFill="1" applyBorder="1" applyAlignment="1">
      <alignment horizontal="center"/>
    </xf>
    <xf numFmtId="0" fontId="7" fillId="33" borderId="75" xfId="0" applyFont="1" applyFill="1" applyBorder="1" applyAlignment="1">
      <alignment horizontal="center"/>
    </xf>
    <xf numFmtId="0" fontId="7" fillId="33" borderId="74" xfId="0" applyFont="1" applyFill="1" applyBorder="1" applyAlignment="1">
      <alignment horizontal="center"/>
    </xf>
    <xf numFmtId="2" fontId="7" fillId="33" borderId="71" xfId="0" applyNumberFormat="1" applyFont="1" applyFill="1" applyBorder="1" applyAlignment="1">
      <alignment horizontal="center"/>
    </xf>
    <xf numFmtId="2" fontId="7" fillId="33" borderId="72" xfId="0" applyNumberFormat="1" applyFont="1" applyFill="1" applyBorder="1" applyAlignment="1">
      <alignment horizontal="center"/>
    </xf>
    <xf numFmtId="2" fontId="7" fillId="33" borderId="73" xfId="0" applyNumberFormat="1" applyFont="1" applyFill="1" applyBorder="1" applyAlignment="1">
      <alignment horizontal="center"/>
    </xf>
    <xf numFmtId="2" fontId="7" fillId="33" borderId="75" xfId="0" applyNumberFormat="1" applyFont="1" applyFill="1" applyBorder="1" applyAlignment="1">
      <alignment horizontal="center"/>
    </xf>
    <xf numFmtId="2" fontId="7" fillId="33" borderId="74" xfId="0" applyNumberFormat="1" applyFont="1" applyFill="1" applyBorder="1" applyAlignment="1">
      <alignment horizontal="center"/>
    </xf>
    <xf numFmtId="2" fontId="7" fillId="32" borderId="68" xfId="0" applyNumberFormat="1" applyFont="1" applyFill="1" applyBorder="1" applyAlignment="1">
      <alignment horizontal="center"/>
    </xf>
    <xf numFmtId="2" fontId="7" fillId="32" borderId="69" xfId="0" applyNumberFormat="1" applyFont="1" applyFill="1" applyBorder="1" applyAlignment="1">
      <alignment horizontal="center"/>
    </xf>
    <xf numFmtId="2" fontId="7" fillId="32" borderId="70" xfId="0" applyNumberFormat="1" applyFont="1" applyFill="1" applyBorder="1" applyAlignment="1">
      <alignment horizontal="center"/>
    </xf>
    <xf numFmtId="2" fontId="7" fillId="32" borderId="76" xfId="0" applyNumberFormat="1" applyFont="1" applyFill="1" applyBorder="1" applyAlignment="1">
      <alignment horizontal="center"/>
    </xf>
    <xf numFmtId="2" fontId="2" fillId="32" borderId="69" xfId="0" applyNumberFormat="1" applyFont="1" applyFill="1" applyBorder="1" applyAlignment="1">
      <alignment horizontal="center"/>
    </xf>
    <xf numFmtId="0" fontId="7" fillId="32" borderId="71" xfId="0" applyFont="1" applyFill="1" applyBorder="1" applyAlignment="1">
      <alignment horizontal="center"/>
    </xf>
    <xf numFmtId="0" fontId="7" fillId="32" borderId="72" xfId="0" applyFont="1" applyFill="1" applyBorder="1" applyAlignment="1">
      <alignment horizontal="center"/>
    </xf>
    <xf numFmtId="0" fontId="7" fillId="32" borderId="73" xfId="0" applyFont="1" applyFill="1" applyBorder="1" applyAlignment="1">
      <alignment horizontal="center"/>
    </xf>
    <xf numFmtId="0" fontId="7" fillId="32" borderId="75" xfId="0" applyFont="1" applyFill="1" applyBorder="1" applyAlignment="1">
      <alignment horizontal="center"/>
    </xf>
    <xf numFmtId="0" fontId="7" fillId="32" borderId="74" xfId="0" applyFont="1" applyFill="1" applyBorder="1" applyAlignment="1">
      <alignment horizontal="center"/>
    </xf>
    <xf numFmtId="0" fontId="7" fillId="32" borderId="71" xfId="0" applyFont="1" applyFill="1" applyBorder="1" applyAlignment="1">
      <alignment horizontal="center"/>
    </xf>
    <xf numFmtId="0" fontId="7" fillId="32" borderId="72" xfId="0" applyFont="1" applyFill="1" applyBorder="1" applyAlignment="1">
      <alignment horizontal="center"/>
    </xf>
    <xf numFmtId="0" fontId="7" fillId="32" borderId="73" xfId="0" applyFont="1" applyFill="1" applyBorder="1" applyAlignment="1">
      <alignment horizontal="center"/>
    </xf>
    <xf numFmtId="0" fontId="7" fillId="32" borderId="75" xfId="0" applyFont="1" applyFill="1" applyBorder="1" applyAlignment="1">
      <alignment horizontal="center"/>
    </xf>
    <xf numFmtId="0" fontId="7" fillId="32" borderId="74" xfId="0" applyFont="1" applyFill="1" applyBorder="1" applyAlignment="1">
      <alignment horizontal="center"/>
    </xf>
    <xf numFmtId="0" fontId="2" fillId="32" borderId="72" xfId="0" applyFont="1" applyFill="1" applyBorder="1" applyAlignment="1">
      <alignment horizontal="center"/>
    </xf>
    <xf numFmtId="2" fontId="7" fillId="32" borderId="71" xfId="0" applyNumberFormat="1" applyFont="1" applyFill="1" applyBorder="1" applyAlignment="1">
      <alignment horizontal="center"/>
    </xf>
    <xf numFmtId="2" fontId="7" fillId="32" borderId="72" xfId="0" applyNumberFormat="1" applyFont="1" applyFill="1" applyBorder="1" applyAlignment="1">
      <alignment horizontal="center"/>
    </xf>
    <xf numFmtId="2" fontId="7" fillId="32" borderId="73" xfId="0" applyNumberFormat="1" applyFont="1" applyFill="1" applyBorder="1" applyAlignment="1">
      <alignment horizontal="center"/>
    </xf>
    <xf numFmtId="2" fontId="7" fillId="32" borderId="75" xfId="0" applyNumberFormat="1" applyFont="1" applyFill="1" applyBorder="1" applyAlignment="1">
      <alignment horizontal="center"/>
    </xf>
    <xf numFmtId="2" fontId="7" fillId="32" borderId="74" xfId="0" applyNumberFormat="1" applyFont="1" applyFill="1" applyBorder="1" applyAlignment="1">
      <alignment horizontal="center"/>
    </xf>
    <xf numFmtId="2" fontId="2" fillId="32" borderId="72" xfId="0" applyNumberFormat="1" applyFont="1" applyFill="1" applyBorder="1" applyAlignment="1">
      <alignment horizontal="center"/>
    </xf>
    <xf numFmtId="0" fontId="7" fillId="32" borderId="83" xfId="0" applyFont="1" applyFill="1" applyBorder="1" applyAlignment="1">
      <alignment horizontal="center"/>
    </xf>
    <xf numFmtId="0" fontId="7" fillId="32" borderId="84" xfId="0" applyFont="1" applyFill="1" applyBorder="1" applyAlignment="1">
      <alignment horizontal="center"/>
    </xf>
    <xf numFmtId="0" fontId="7" fillId="32" borderId="85" xfId="0" applyFont="1" applyFill="1" applyBorder="1" applyAlignment="1">
      <alignment horizontal="center"/>
    </xf>
    <xf numFmtId="0" fontId="7" fillId="32" borderId="86" xfId="0" applyFont="1" applyFill="1" applyBorder="1" applyAlignment="1">
      <alignment horizontal="center"/>
    </xf>
    <xf numFmtId="0" fontId="7" fillId="32" borderId="87" xfId="0" applyFont="1" applyFill="1" applyBorder="1" applyAlignment="1">
      <alignment horizontal="center"/>
    </xf>
    <xf numFmtId="2" fontId="7" fillId="12" borderId="88" xfId="0" applyNumberFormat="1" applyFont="1" applyFill="1" applyBorder="1" applyAlignment="1">
      <alignment horizontal="center"/>
    </xf>
    <xf numFmtId="2" fontId="7" fillId="12" borderId="89" xfId="0" applyNumberFormat="1" applyFont="1" applyFill="1" applyBorder="1" applyAlignment="1">
      <alignment horizontal="center"/>
    </xf>
    <xf numFmtId="2" fontId="7" fillId="12" borderId="90" xfId="0" applyNumberFormat="1" applyFont="1" applyFill="1" applyBorder="1" applyAlignment="1">
      <alignment horizontal="center"/>
    </xf>
    <xf numFmtId="2" fontId="7" fillId="12" borderId="91" xfId="0" applyNumberFormat="1" applyFont="1" applyFill="1" applyBorder="1" applyAlignment="1">
      <alignment horizontal="center"/>
    </xf>
    <xf numFmtId="2" fontId="7" fillId="12" borderId="92" xfId="0" applyNumberFormat="1" applyFont="1" applyFill="1" applyBorder="1" applyAlignment="1">
      <alignment horizontal="center"/>
    </xf>
    <xf numFmtId="0" fontId="7" fillId="12" borderId="71" xfId="0" applyFont="1" applyFill="1" applyBorder="1" applyAlignment="1">
      <alignment horizontal="center"/>
    </xf>
    <xf numFmtId="0" fontId="7" fillId="12" borderId="72" xfId="0" applyFont="1" applyFill="1" applyBorder="1" applyAlignment="1">
      <alignment horizontal="center"/>
    </xf>
    <xf numFmtId="0" fontId="7" fillId="12" borderId="73" xfId="0" applyFont="1" applyFill="1" applyBorder="1" applyAlignment="1">
      <alignment horizontal="center"/>
    </xf>
    <xf numFmtId="0" fontId="7" fillId="12" borderId="75" xfId="0" applyFont="1" applyFill="1" applyBorder="1" applyAlignment="1">
      <alignment horizontal="center"/>
    </xf>
    <xf numFmtId="0" fontId="7" fillId="12" borderId="74" xfId="0" applyFont="1" applyFill="1" applyBorder="1" applyAlignment="1">
      <alignment horizontal="center"/>
    </xf>
    <xf numFmtId="0" fontId="7" fillId="12" borderId="71" xfId="0" applyFont="1" applyFill="1" applyBorder="1" applyAlignment="1">
      <alignment horizontal="center"/>
    </xf>
    <xf numFmtId="0" fontId="7" fillId="12" borderId="72" xfId="0" applyFont="1" applyFill="1" applyBorder="1" applyAlignment="1">
      <alignment horizontal="center"/>
    </xf>
    <xf numFmtId="0" fontId="7" fillId="12" borderId="73" xfId="0" applyFont="1" applyFill="1" applyBorder="1" applyAlignment="1">
      <alignment horizontal="center"/>
    </xf>
    <xf numFmtId="0" fontId="7" fillId="12" borderId="75" xfId="0" applyFont="1" applyFill="1" applyBorder="1" applyAlignment="1">
      <alignment horizontal="center"/>
    </xf>
    <xf numFmtId="0" fontId="7" fillId="12" borderId="74" xfId="0" applyFont="1" applyFill="1" applyBorder="1" applyAlignment="1">
      <alignment horizontal="center"/>
    </xf>
    <xf numFmtId="2" fontId="7" fillId="12" borderId="71" xfId="0" applyNumberFormat="1" applyFont="1" applyFill="1" applyBorder="1" applyAlignment="1">
      <alignment horizontal="center"/>
    </xf>
    <xf numFmtId="2" fontId="7" fillId="12" borderId="72" xfId="0" applyNumberFormat="1" applyFont="1" applyFill="1" applyBorder="1" applyAlignment="1">
      <alignment horizontal="center"/>
    </xf>
    <xf numFmtId="2" fontId="7" fillId="12" borderId="73" xfId="0" applyNumberFormat="1" applyFont="1" applyFill="1" applyBorder="1" applyAlignment="1">
      <alignment horizontal="center"/>
    </xf>
    <xf numFmtId="2" fontId="7" fillId="12" borderId="75" xfId="0" applyNumberFormat="1" applyFont="1" applyFill="1" applyBorder="1" applyAlignment="1">
      <alignment horizontal="center"/>
    </xf>
    <xf numFmtId="2" fontId="7" fillId="12" borderId="74" xfId="0" applyNumberFormat="1" applyFont="1" applyFill="1" applyBorder="1" applyAlignment="1">
      <alignment horizontal="center"/>
    </xf>
    <xf numFmtId="0" fontId="7" fillId="12" borderId="83" xfId="0" applyFont="1" applyFill="1" applyBorder="1" applyAlignment="1">
      <alignment horizontal="center"/>
    </xf>
    <xf numFmtId="0" fontId="7" fillId="12" borderId="84" xfId="0" applyFont="1" applyFill="1" applyBorder="1" applyAlignment="1">
      <alignment horizontal="center"/>
    </xf>
    <xf numFmtId="0" fontId="7" fillId="12" borderId="85" xfId="0" applyFont="1" applyFill="1" applyBorder="1" applyAlignment="1">
      <alignment horizontal="center"/>
    </xf>
    <xf numFmtId="0" fontId="7" fillId="12" borderId="86" xfId="0" applyFont="1" applyFill="1" applyBorder="1" applyAlignment="1">
      <alignment horizontal="center"/>
    </xf>
    <xf numFmtId="0" fontId="7" fillId="12" borderId="87" xfId="0" applyFont="1" applyFill="1" applyBorder="1" applyAlignment="1">
      <alignment horizontal="center"/>
    </xf>
    <xf numFmtId="0" fontId="3" fillId="40" borderId="2" xfId="0" applyFont="1" applyFill="1" applyBorder="1"/>
    <xf numFmtId="0" fontId="3" fillId="40" borderId="2" xfId="0" applyFont="1" applyFill="1" applyBorder="1" applyAlignment="1">
      <alignment vertical="top" wrapText="1"/>
    </xf>
    <xf numFmtId="0" fontId="0" fillId="40" borderId="2" xfId="0" applyFill="1" applyBorder="1"/>
    <xf numFmtId="0" fontId="3" fillId="40" borderId="2" xfId="0" applyFont="1" applyFill="1" applyBorder="1" applyProtection="1">
      <protection locked="0"/>
    </xf>
    <xf numFmtId="0" fontId="0" fillId="40" borderId="2" xfId="0" applyFill="1" applyBorder="1" applyProtection="1">
      <protection locked="0"/>
    </xf>
    <xf numFmtId="2" fontId="2" fillId="14" borderId="93" xfId="0" applyNumberFormat="1" applyFont="1" applyFill="1" applyBorder="1"/>
    <xf numFmtId="2" fontId="2" fillId="39" borderId="94" xfId="0" applyNumberFormat="1" applyFont="1" applyFill="1" applyBorder="1" applyAlignment="1">
      <alignment horizontal="center"/>
    </xf>
    <xf numFmtId="2" fontId="2" fillId="39" borderId="95" xfId="0" applyNumberFormat="1" applyFont="1" applyFill="1" applyBorder="1" applyAlignment="1">
      <alignment horizontal="center"/>
    </xf>
    <xf numFmtId="2" fontId="2" fillId="39" borderId="96" xfId="0" applyNumberFormat="1" applyFont="1" applyFill="1" applyBorder="1" applyAlignment="1">
      <alignment horizontal="center"/>
    </xf>
    <xf numFmtId="0" fontId="19" fillId="0" borderId="0" xfId="0" applyFont="1"/>
    <xf numFmtId="0" fontId="18" fillId="0" borderId="0" xfId="0" applyFont="1"/>
    <xf numFmtId="0" fontId="17" fillId="0" borderId="0" xfId="0" applyFont="1"/>
    <xf numFmtId="0" fontId="16" fillId="0" borderId="0" xfId="0" applyFont="1" applyAlignment="1">
      <alignment vertical="center"/>
    </xf>
    <xf numFmtId="0" fontId="2" fillId="0" borderId="98" xfId="0" applyFont="1" applyBorder="1"/>
    <xf numFmtId="0" fontId="2" fillId="0" borderId="100" xfId="0" applyFont="1" applyBorder="1"/>
    <xf numFmtId="0" fontId="2" fillId="0" borderId="102" xfId="0" applyFont="1" applyBorder="1"/>
    <xf numFmtId="0" fontId="2" fillId="29" borderId="215" xfId="0" applyFont="1" applyFill="1" applyBorder="1" applyAlignment="1">
      <alignment horizontal="center" vertical="top"/>
    </xf>
    <xf numFmtId="0" fontId="11" fillId="29" borderId="216" xfId="0" applyFont="1" applyFill="1" applyBorder="1" applyAlignment="1">
      <alignment horizontal="center" vertical="top"/>
    </xf>
    <xf numFmtId="0" fontId="0" fillId="29" borderId="216" xfId="0" applyFill="1" applyBorder="1" applyAlignment="1">
      <alignment horizontal="center" vertical="top"/>
    </xf>
    <xf numFmtId="0" fontId="0" fillId="29" borderId="217" xfId="0" applyFill="1" applyBorder="1" applyAlignment="1">
      <alignment horizontal="center" vertical="top"/>
    </xf>
    <xf numFmtId="0" fontId="0" fillId="29" borderId="215" xfId="0" applyFill="1" applyBorder="1" applyAlignment="1">
      <alignment horizontal="center"/>
    </xf>
    <xf numFmtId="0" fontId="11" fillId="29" borderId="216" xfId="0" applyFont="1" applyFill="1" applyBorder="1" applyAlignment="1">
      <alignment horizontal="center"/>
    </xf>
    <xf numFmtId="0" fontId="0" fillId="29" borderId="216" xfId="0" applyFill="1" applyBorder="1" applyAlignment="1">
      <alignment horizontal="center"/>
    </xf>
    <xf numFmtId="1" fontId="0" fillId="29" borderId="217" xfId="0" applyNumberFormat="1" applyFill="1" applyBorder="1" applyAlignment="1">
      <alignment horizontal="center"/>
    </xf>
    <xf numFmtId="0" fontId="0" fillId="29" borderId="215" xfId="0" applyFill="1" applyBorder="1" applyAlignment="1">
      <alignment horizontal="center" vertical="top"/>
    </xf>
    <xf numFmtId="0" fontId="11" fillId="29" borderId="216" xfId="0" applyFont="1" applyFill="1" applyBorder="1" applyAlignment="1">
      <alignment horizontal="center" vertical="top" wrapText="1"/>
    </xf>
    <xf numFmtId="0" fontId="11" fillId="29" borderId="216" xfId="0" applyFont="1" applyFill="1" applyBorder="1" applyAlignment="1">
      <alignment horizontal="center" wrapText="1"/>
    </xf>
    <xf numFmtId="0" fontId="0" fillId="29" borderId="218" xfId="0" applyFill="1" applyBorder="1" applyAlignment="1">
      <alignment horizontal="center"/>
    </xf>
    <xf numFmtId="0" fontId="11" fillId="29" borderId="219" xfId="0" applyFont="1" applyFill="1" applyBorder="1" applyAlignment="1">
      <alignment horizontal="center"/>
    </xf>
    <xf numFmtId="0" fontId="0" fillId="29" borderId="219" xfId="0" applyFill="1" applyBorder="1" applyAlignment="1">
      <alignment horizontal="center"/>
    </xf>
    <xf numFmtId="1" fontId="0" fillId="29" borderId="220" xfId="0" applyNumberFormat="1" applyFill="1" applyBorder="1" applyAlignment="1">
      <alignment horizontal="center"/>
    </xf>
    <xf numFmtId="0" fontId="11" fillId="29" borderId="219" xfId="0" applyFont="1" applyFill="1" applyBorder="1" applyAlignment="1">
      <alignment horizontal="center" wrapText="1"/>
    </xf>
    <xf numFmtId="0" fontId="2" fillId="25" borderId="16" xfId="2" applyFont="1" applyFill="1" applyBorder="1" applyAlignment="1">
      <alignment horizontal="center" vertical="center"/>
    </xf>
    <xf numFmtId="0" fontId="2" fillId="25" borderId="2" xfId="2" applyFont="1" applyFill="1" applyBorder="1" applyAlignment="1">
      <alignment horizontal="left" vertical="center"/>
    </xf>
    <xf numFmtId="0" fontId="2" fillId="25" borderId="2" xfId="2" applyFont="1" applyFill="1" applyBorder="1" applyAlignment="1">
      <alignment horizontal="center" vertical="center"/>
    </xf>
    <xf numFmtId="0" fontId="2" fillId="25" borderId="20" xfId="2" applyFont="1" applyFill="1" applyBorder="1" applyAlignment="1" applyProtection="1">
      <alignment horizontal="center" vertical="center"/>
      <protection hidden="1"/>
    </xf>
    <xf numFmtId="0" fontId="2" fillId="25" borderId="30" xfId="2" applyFont="1" applyFill="1" applyBorder="1" applyAlignment="1">
      <alignment horizontal="center" vertical="center"/>
    </xf>
    <xf numFmtId="0" fontId="2" fillId="25" borderId="31" xfId="2" applyFont="1" applyFill="1" applyBorder="1" applyAlignment="1">
      <alignment horizontal="left" vertical="center"/>
    </xf>
    <xf numFmtId="0" fontId="2" fillId="25" borderId="31" xfId="2" applyFont="1" applyFill="1" applyBorder="1" applyAlignment="1">
      <alignment horizontal="center" vertical="center"/>
    </xf>
    <xf numFmtId="0" fontId="2" fillId="25" borderId="32" xfId="2" applyFont="1" applyFill="1" applyBorder="1" applyAlignment="1" applyProtection="1">
      <alignment horizontal="center" vertical="center"/>
      <protection hidden="1"/>
    </xf>
    <xf numFmtId="0" fontId="0" fillId="25" borderId="209" xfId="0" applyFill="1" applyBorder="1" applyAlignment="1">
      <alignment horizontal="center" vertical="top"/>
    </xf>
    <xf numFmtId="0" fontId="0" fillId="25" borderId="210" xfId="0" applyFill="1" applyBorder="1" applyAlignment="1">
      <alignment horizontal="center" vertical="top"/>
    </xf>
    <xf numFmtId="0" fontId="0" fillId="25" borderId="211" xfId="0" applyFill="1" applyBorder="1" applyAlignment="1">
      <alignment horizontal="center" vertical="top"/>
    </xf>
    <xf numFmtId="0" fontId="0" fillId="25" borderId="199" xfId="0" applyFill="1" applyBorder="1" applyAlignment="1">
      <alignment vertical="top"/>
    </xf>
    <xf numFmtId="0" fontId="0" fillId="25" borderId="199" xfId="0" applyFill="1" applyBorder="1" applyAlignment="1">
      <alignment horizontal="center" vertical="top"/>
    </xf>
    <xf numFmtId="0" fontId="0" fillId="25" borderId="201" xfId="0" applyFill="1" applyBorder="1" applyAlignment="1">
      <alignment horizontal="center" vertical="top"/>
    </xf>
    <xf numFmtId="0" fontId="0" fillId="25" borderId="207" xfId="0" applyFill="1" applyBorder="1" applyAlignment="1">
      <alignment horizontal="center"/>
    </xf>
    <xf numFmtId="0" fontId="0" fillId="25" borderId="199" xfId="0" applyFill="1" applyBorder="1"/>
    <xf numFmtId="0" fontId="0" fillId="25" borderId="199" xfId="0" applyFill="1" applyBorder="1" applyAlignment="1">
      <alignment horizontal="center"/>
    </xf>
    <xf numFmtId="0" fontId="0" fillId="25" borderId="16" xfId="0" applyFill="1" applyBorder="1" applyAlignment="1">
      <alignment horizontal="center"/>
    </xf>
    <xf numFmtId="0" fontId="0" fillId="25" borderId="2" xfId="0" applyFill="1" applyBorder="1"/>
    <xf numFmtId="0" fontId="0" fillId="25" borderId="2" xfId="0" applyFill="1" applyBorder="1" applyAlignment="1">
      <alignment horizontal="center"/>
    </xf>
    <xf numFmtId="0" fontId="0" fillId="25" borderId="210" xfId="0" applyFill="1" applyBorder="1" applyAlignment="1">
      <alignment vertical="top"/>
    </xf>
    <xf numFmtId="0" fontId="0" fillId="25" borderId="207" xfId="0" applyFill="1" applyBorder="1" applyAlignment="1">
      <alignment horizontal="center" vertical="top"/>
    </xf>
    <xf numFmtId="0" fontId="2" fillId="24" borderId="24" xfId="2" applyFont="1" applyFill="1" applyBorder="1" applyAlignment="1">
      <alignment horizontal="center" vertical="center"/>
    </xf>
    <xf numFmtId="0" fontId="2" fillId="24" borderId="25" xfId="2" applyFont="1" applyFill="1" applyBorder="1" applyAlignment="1">
      <alignment horizontal="left" vertical="center"/>
    </xf>
    <xf numFmtId="0" fontId="2" fillId="24" borderId="25" xfId="2" applyFont="1" applyFill="1" applyBorder="1" applyAlignment="1">
      <alignment horizontal="center" vertical="center"/>
    </xf>
    <xf numFmtId="0" fontId="2" fillId="24" borderId="26" xfId="2" applyFont="1" applyFill="1" applyBorder="1" applyAlignment="1" applyProtection="1">
      <alignment horizontal="center" vertical="center"/>
      <protection hidden="1"/>
    </xf>
    <xf numFmtId="0" fontId="2" fillId="24" borderId="16" xfId="2" applyFont="1" applyFill="1" applyBorder="1" applyAlignment="1">
      <alignment horizontal="center" vertical="center"/>
    </xf>
    <xf numFmtId="0" fontId="2" fillId="24" borderId="2" xfId="2" applyFont="1" applyFill="1" applyBorder="1" applyAlignment="1">
      <alignment horizontal="left" vertical="center"/>
    </xf>
    <xf numFmtId="0" fontId="2" fillId="24" borderId="2" xfId="2" applyFont="1" applyFill="1" applyBorder="1" applyAlignment="1">
      <alignment horizontal="center" vertical="center"/>
    </xf>
    <xf numFmtId="0" fontId="2" fillId="24" borderId="20" xfId="2" applyFont="1" applyFill="1" applyBorder="1" applyAlignment="1" applyProtection="1">
      <alignment horizontal="center" vertical="center"/>
      <protection hidden="1"/>
    </xf>
    <xf numFmtId="0" fontId="2" fillId="24" borderId="30" xfId="2" applyFont="1" applyFill="1" applyBorder="1" applyAlignment="1">
      <alignment horizontal="center" vertical="center"/>
    </xf>
    <xf numFmtId="0" fontId="2" fillId="24" borderId="31" xfId="2" applyFont="1" applyFill="1" applyBorder="1" applyAlignment="1">
      <alignment horizontal="left" vertical="center"/>
    </xf>
    <xf numFmtId="0" fontId="2" fillId="24" borderId="31" xfId="2" applyFont="1" applyFill="1" applyBorder="1" applyAlignment="1">
      <alignment horizontal="center" vertical="center"/>
    </xf>
    <xf numFmtId="0" fontId="2" fillId="24" borderId="32" xfId="2" applyFont="1" applyFill="1" applyBorder="1" applyAlignment="1" applyProtection="1">
      <alignment horizontal="center" vertical="center"/>
      <protection hidden="1"/>
    </xf>
    <xf numFmtId="0" fontId="2" fillId="24" borderId="35" xfId="2" applyFont="1" applyFill="1" applyBorder="1" applyAlignment="1">
      <alignment horizontal="center" vertical="center"/>
    </xf>
    <xf numFmtId="0" fontId="2" fillId="24" borderId="33" xfId="2" applyFont="1" applyFill="1" applyBorder="1" applyAlignment="1">
      <alignment horizontal="left" vertical="center"/>
    </xf>
    <xf numFmtId="0" fontId="2" fillId="24" borderId="33" xfId="2" applyFont="1" applyFill="1" applyBorder="1" applyAlignment="1">
      <alignment horizontal="center" vertical="center"/>
    </xf>
    <xf numFmtId="0" fontId="2" fillId="24" borderId="34" xfId="2" applyFont="1" applyFill="1" applyBorder="1" applyAlignment="1" applyProtection="1">
      <alignment horizontal="center" vertical="center"/>
      <protection hidden="1"/>
    </xf>
    <xf numFmtId="0" fontId="0" fillId="24" borderId="209" xfId="0" applyFill="1" applyBorder="1" applyAlignment="1">
      <alignment horizontal="center" vertical="top"/>
    </xf>
    <xf numFmtId="0" fontId="2" fillId="24" borderId="210" xfId="0" applyFont="1" applyFill="1" applyBorder="1" applyAlignment="1">
      <alignment vertical="top"/>
    </xf>
    <xf numFmtId="0" fontId="0" fillId="24" borderId="210" xfId="0" applyFill="1" applyBorder="1" applyAlignment="1">
      <alignment horizontal="center" vertical="top"/>
    </xf>
    <xf numFmtId="0" fontId="0" fillId="24" borderId="211" xfId="0" applyFill="1" applyBorder="1" applyAlignment="1">
      <alignment horizontal="center" vertical="top"/>
    </xf>
    <xf numFmtId="0" fontId="2" fillId="24" borderId="207" xfId="0" applyFont="1" applyFill="1" applyBorder="1" applyAlignment="1">
      <alignment horizontal="center" vertical="top"/>
    </xf>
    <xf numFmtId="0" fontId="0" fillId="24" borderId="199" xfId="0" applyFill="1" applyBorder="1" applyAlignment="1">
      <alignment vertical="top"/>
    </xf>
    <xf numFmtId="0" fontId="0" fillId="24" borderId="199" xfId="0" applyFill="1" applyBorder="1" applyAlignment="1">
      <alignment horizontal="center" vertical="top"/>
    </xf>
    <xf numFmtId="0" fontId="0" fillId="24" borderId="201" xfId="0" applyFill="1" applyBorder="1" applyAlignment="1">
      <alignment horizontal="center" vertical="top"/>
    </xf>
    <xf numFmtId="0" fontId="0" fillId="24" borderId="212" xfId="0" applyFill="1" applyBorder="1" applyAlignment="1">
      <alignment horizontal="center"/>
    </xf>
    <xf numFmtId="0" fontId="0" fillId="24" borderId="213" xfId="0" applyFill="1" applyBorder="1"/>
    <xf numFmtId="0" fontId="0" fillId="24" borderId="213" xfId="0" applyFill="1" applyBorder="1" applyAlignment="1">
      <alignment horizontal="center"/>
    </xf>
    <xf numFmtId="0" fontId="0" fillId="24" borderId="214" xfId="0" applyFill="1" applyBorder="1" applyAlignment="1">
      <alignment horizontal="center"/>
    </xf>
    <xf numFmtId="0" fontId="0" fillId="24" borderId="207" xfId="0" applyFill="1" applyBorder="1" applyAlignment="1">
      <alignment horizontal="center"/>
    </xf>
    <xf numFmtId="0" fontId="0" fillId="24" borderId="199" xfId="0" applyFill="1" applyBorder="1"/>
    <xf numFmtId="0" fontId="0" fillId="24" borderId="199" xfId="0" applyFill="1" applyBorder="1" applyAlignment="1">
      <alignment horizontal="center"/>
    </xf>
    <xf numFmtId="0" fontId="0" fillId="24" borderId="201" xfId="0" applyFill="1" applyBorder="1" applyAlignment="1">
      <alignment horizontal="center"/>
    </xf>
    <xf numFmtId="0" fontId="0" fillId="24" borderId="35" xfId="0" applyFill="1" applyBorder="1" applyAlignment="1">
      <alignment horizontal="center"/>
    </xf>
    <xf numFmtId="0" fontId="0" fillId="24" borderId="33" xfId="0" applyFill="1" applyBorder="1"/>
    <xf numFmtId="0" fontId="0" fillId="24" borderId="33" xfId="0" applyFill="1" applyBorder="1" applyAlignment="1">
      <alignment horizontal="center"/>
    </xf>
    <xf numFmtId="0" fontId="0" fillId="24" borderId="34" xfId="0" applyFill="1" applyBorder="1" applyAlignment="1">
      <alignment horizontal="center"/>
    </xf>
    <xf numFmtId="0" fontId="0" fillId="24" borderId="16" xfId="0" applyFill="1" applyBorder="1" applyAlignment="1">
      <alignment horizontal="center"/>
    </xf>
    <xf numFmtId="0" fontId="0" fillId="24" borderId="2" xfId="0" applyFill="1" applyBorder="1"/>
    <xf numFmtId="0" fontId="0" fillId="24" borderId="2" xfId="0" applyFill="1" applyBorder="1" applyAlignment="1">
      <alignment horizontal="center"/>
    </xf>
    <xf numFmtId="0" fontId="0" fillId="24" borderId="20" xfId="0" applyFill="1" applyBorder="1" applyAlignment="1">
      <alignment horizontal="center"/>
    </xf>
    <xf numFmtId="0" fontId="0" fillId="24" borderId="210" xfId="0" applyFill="1" applyBorder="1" applyAlignment="1">
      <alignment vertical="top"/>
    </xf>
    <xf numFmtId="0" fontId="0" fillId="24" borderId="207" xfId="0" applyFill="1" applyBorder="1" applyAlignment="1">
      <alignment horizontal="center" vertical="top"/>
    </xf>
    <xf numFmtId="0" fontId="2" fillId="25" borderId="208" xfId="0" applyFont="1" applyFill="1" applyBorder="1" applyAlignment="1">
      <alignment horizontal="center" vertical="top"/>
    </xf>
    <xf numFmtId="0" fontId="2" fillId="25" borderId="202" xfId="0" applyFont="1" applyFill="1" applyBorder="1" applyAlignment="1">
      <alignment vertical="top"/>
    </xf>
    <xf numFmtId="0" fontId="0" fillId="25" borderId="202" xfId="0" applyFill="1" applyBorder="1" applyAlignment="1">
      <alignment horizontal="center" vertical="top"/>
    </xf>
    <xf numFmtId="0" fontId="0" fillId="25" borderId="203" xfId="0" applyFill="1" applyBorder="1" applyAlignment="1">
      <alignment horizontal="center" vertical="top"/>
    </xf>
    <xf numFmtId="0" fontId="0" fillId="25" borderId="208" xfId="0" applyFill="1" applyBorder="1" applyAlignment="1">
      <alignment horizontal="center" vertical="top"/>
    </xf>
    <xf numFmtId="0" fontId="0" fillId="25" borderId="202" xfId="0" applyFill="1" applyBorder="1" applyAlignment="1">
      <alignment vertical="top"/>
    </xf>
    <xf numFmtId="1" fontId="0" fillId="25" borderId="201" xfId="0" applyNumberFormat="1" applyFill="1" applyBorder="1" applyAlignment="1">
      <alignment horizontal="center"/>
    </xf>
    <xf numFmtId="0" fontId="0" fillId="25" borderId="208" xfId="0" applyFill="1" applyBorder="1" applyAlignment="1">
      <alignment horizontal="center"/>
    </xf>
    <xf numFmtId="0" fontId="0" fillId="25" borderId="202" xfId="0" applyFill="1" applyBorder="1"/>
    <xf numFmtId="0" fontId="0" fillId="25" borderId="202" xfId="0" applyFill="1" applyBorder="1" applyAlignment="1">
      <alignment horizontal="center"/>
    </xf>
    <xf numFmtId="1" fontId="0" fillId="25" borderId="203" xfId="0" applyNumberFormat="1" applyFill="1" applyBorder="1" applyAlignment="1">
      <alignment horizontal="center"/>
    </xf>
    <xf numFmtId="0" fontId="0" fillId="25" borderId="16" xfId="0" applyFill="1" applyBorder="1" applyAlignment="1">
      <alignment horizontal="center" vertical="top"/>
    </xf>
    <xf numFmtId="0" fontId="0" fillId="25" borderId="2" xfId="0" applyFill="1" applyBorder="1" applyAlignment="1">
      <alignment vertical="top"/>
    </xf>
    <xf numFmtId="0" fontId="0" fillId="25" borderId="2" xfId="0" applyFill="1" applyBorder="1" applyAlignment="1">
      <alignment horizontal="center" vertical="top"/>
    </xf>
    <xf numFmtId="1" fontId="0" fillId="25" borderId="20" xfId="0" applyNumberFormat="1" applyFill="1" applyBorder="1" applyAlignment="1">
      <alignment horizontal="center"/>
    </xf>
    <xf numFmtId="0" fontId="2" fillId="25" borderId="2" xfId="0" applyFont="1" applyFill="1" applyBorder="1"/>
    <xf numFmtId="0" fontId="0" fillId="25" borderId="17" xfId="0" applyFill="1" applyBorder="1" applyAlignment="1">
      <alignment horizontal="center"/>
    </xf>
    <xf numFmtId="0" fontId="0" fillId="25" borderId="18" xfId="0" applyFill="1" applyBorder="1"/>
    <xf numFmtId="0" fontId="0" fillId="25" borderId="18" xfId="0" applyFill="1" applyBorder="1" applyAlignment="1">
      <alignment horizontal="center"/>
    </xf>
    <xf numFmtId="1" fontId="0" fillId="25" borderId="19" xfId="0" applyNumberFormat="1" applyFill="1" applyBorder="1" applyAlignment="1">
      <alignment horizontal="center"/>
    </xf>
    <xf numFmtId="0" fontId="0" fillId="25" borderId="35" xfId="0" applyFill="1" applyBorder="1" applyAlignment="1">
      <alignment horizontal="center" vertical="top"/>
    </xf>
    <xf numFmtId="0" fontId="0" fillId="25" borderId="33" xfId="0" applyFill="1" applyBorder="1" applyAlignment="1">
      <alignment vertical="top"/>
    </xf>
    <xf numFmtId="0" fontId="0" fillId="25" borderId="33" xfId="0" applyFill="1" applyBorder="1" applyAlignment="1">
      <alignment horizontal="center" vertical="top"/>
    </xf>
    <xf numFmtId="0" fontId="0" fillId="25" borderId="34" xfId="0" applyFill="1" applyBorder="1" applyAlignment="1">
      <alignment horizontal="center" vertical="top"/>
    </xf>
    <xf numFmtId="0" fontId="0" fillId="25" borderId="20" xfId="0" applyFill="1" applyBorder="1" applyAlignment="1">
      <alignment horizontal="center" vertical="top"/>
    </xf>
    <xf numFmtId="0" fontId="2" fillId="24" borderId="209" xfId="0" applyFont="1" applyFill="1" applyBorder="1" applyAlignment="1">
      <alignment horizontal="center" vertical="top"/>
    </xf>
    <xf numFmtId="0" fontId="2" fillId="25" borderId="17" xfId="2" applyFont="1" applyFill="1" applyBorder="1" applyAlignment="1">
      <alignment horizontal="center" vertical="center"/>
    </xf>
    <xf numFmtId="0" fontId="2" fillId="25" borderId="18" xfId="2" applyFont="1" applyFill="1" applyBorder="1" applyAlignment="1">
      <alignment horizontal="left" vertical="center"/>
    </xf>
    <xf numFmtId="0" fontId="2" fillId="25" borderId="18" xfId="2" applyFont="1" applyFill="1" applyBorder="1" applyAlignment="1">
      <alignment horizontal="center" vertical="center"/>
    </xf>
    <xf numFmtId="0" fontId="2" fillId="25" borderId="19" xfId="2" applyFont="1" applyFill="1" applyBorder="1" applyAlignment="1" applyProtection="1">
      <alignment horizontal="center" vertical="center"/>
      <protection hidden="1"/>
    </xf>
    <xf numFmtId="0" fontId="2" fillId="30" borderId="215" xfId="0" applyFont="1" applyFill="1" applyBorder="1" applyAlignment="1">
      <alignment horizontal="center" vertical="top"/>
    </xf>
    <xf numFmtId="0" fontId="11" fillId="30" borderId="216" xfId="0" applyFont="1" applyFill="1" applyBorder="1" applyAlignment="1">
      <alignment horizontal="center" vertical="top"/>
    </xf>
    <xf numFmtId="0" fontId="0" fillId="30" borderId="216" xfId="0" applyFill="1" applyBorder="1" applyAlignment="1">
      <alignment horizontal="center" vertical="top"/>
    </xf>
    <xf numFmtId="0" fontId="0" fillId="30" borderId="217" xfId="0" applyFill="1" applyBorder="1" applyAlignment="1">
      <alignment horizontal="center" vertical="top"/>
    </xf>
    <xf numFmtId="0" fontId="0" fillId="30" borderId="215" xfId="0" applyFill="1" applyBorder="1" applyAlignment="1">
      <alignment horizontal="center"/>
    </xf>
    <xf numFmtId="0" fontId="11" fillId="30" borderId="216" xfId="0" applyFont="1" applyFill="1" applyBorder="1" applyAlignment="1">
      <alignment horizontal="center"/>
    </xf>
    <xf numFmtId="0" fontId="0" fillId="30" borderId="216" xfId="0" applyFill="1" applyBorder="1" applyAlignment="1">
      <alignment horizontal="center"/>
    </xf>
    <xf numFmtId="1" fontId="0" fillId="30" borderId="217" xfId="0" applyNumberFormat="1" applyFill="1" applyBorder="1" applyAlignment="1">
      <alignment horizontal="center"/>
    </xf>
    <xf numFmtId="0" fontId="0" fillId="30" borderId="215" xfId="0" applyFill="1" applyBorder="1" applyAlignment="1">
      <alignment horizontal="center" vertical="top"/>
    </xf>
    <xf numFmtId="0" fontId="11" fillId="30" borderId="216" xfId="0" applyFont="1" applyFill="1" applyBorder="1" applyAlignment="1">
      <alignment horizontal="center" vertical="top" wrapText="1"/>
    </xf>
    <xf numFmtId="0" fontId="11" fillId="30" borderId="216" xfId="0" applyFont="1" applyFill="1" applyBorder="1" applyAlignment="1">
      <alignment horizontal="center" wrapText="1"/>
    </xf>
    <xf numFmtId="0" fontId="0" fillId="30" borderId="218" xfId="0" applyFill="1" applyBorder="1" applyAlignment="1">
      <alignment horizontal="center"/>
    </xf>
    <xf numFmtId="0" fontId="11" fillId="30" borderId="219" xfId="0" applyFont="1" applyFill="1" applyBorder="1" applyAlignment="1">
      <alignment horizontal="center" wrapText="1"/>
    </xf>
    <xf numFmtId="0" fontId="0" fillId="30" borderId="219" xfId="0" applyFill="1" applyBorder="1" applyAlignment="1">
      <alignment horizontal="center"/>
    </xf>
    <xf numFmtId="1" fontId="0" fillId="30" borderId="220" xfId="0" applyNumberFormat="1" applyFill="1" applyBorder="1" applyAlignment="1">
      <alignment horizontal="center"/>
    </xf>
    <xf numFmtId="0" fontId="2" fillId="31" borderId="35" xfId="2" applyFont="1" applyFill="1" applyBorder="1" applyAlignment="1">
      <alignment horizontal="center"/>
    </xf>
    <xf numFmtId="0" fontId="2" fillId="31" borderId="33" xfId="2" applyFont="1" applyFill="1" applyBorder="1" applyAlignment="1">
      <alignment horizontal="left" vertical="top"/>
    </xf>
    <xf numFmtId="0" fontId="2" fillId="31" borderId="33" xfId="2" applyFont="1" applyFill="1" applyBorder="1" applyAlignment="1">
      <alignment horizontal="center"/>
    </xf>
    <xf numFmtId="0" fontId="2" fillId="31" borderId="34" xfId="2" applyFont="1" applyFill="1" applyBorder="1" applyAlignment="1" applyProtection="1">
      <alignment horizontal="center"/>
      <protection hidden="1"/>
    </xf>
    <xf numFmtId="0" fontId="2" fillId="31" borderId="16" xfId="2" applyFont="1" applyFill="1" applyBorder="1" applyAlignment="1">
      <alignment horizontal="center"/>
    </xf>
    <xf numFmtId="0" fontId="2" fillId="31" borderId="2" xfId="2" applyFont="1" applyFill="1" applyBorder="1" applyAlignment="1">
      <alignment horizontal="left" vertical="top"/>
    </xf>
    <xf numFmtId="0" fontId="2" fillId="31" borderId="2" xfId="2" applyFont="1" applyFill="1" applyBorder="1" applyAlignment="1">
      <alignment horizontal="center"/>
    </xf>
    <xf numFmtId="0" fontId="2" fillId="31" borderId="20" xfId="2" applyFont="1" applyFill="1" applyBorder="1" applyAlignment="1">
      <alignment horizontal="center"/>
    </xf>
    <xf numFmtId="0" fontId="2" fillId="31" borderId="107" xfId="2" applyFont="1" applyFill="1" applyBorder="1" applyAlignment="1">
      <alignment horizontal="center"/>
    </xf>
    <xf numFmtId="0" fontId="2" fillId="31" borderId="18" xfId="2" applyFont="1" applyFill="1" applyBorder="1" applyAlignment="1">
      <alignment horizontal="left"/>
    </xf>
    <xf numFmtId="0" fontId="2" fillId="31" borderId="18" xfId="2" applyFont="1" applyFill="1" applyBorder="1" applyAlignment="1">
      <alignment horizontal="center"/>
    </xf>
    <xf numFmtId="0" fontId="2" fillId="31" borderId="19" xfId="2" applyFont="1" applyFill="1" applyBorder="1" applyAlignment="1">
      <alignment horizontal="center"/>
    </xf>
    <xf numFmtId="0" fontId="2" fillId="31" borderId="35" xfId="2" applyFont="1" applyFill="1" applyBorder="1" applyAlignment="1">
      <alignment horizontal="center" vertical="center"/>
    </xf>
    <xf numFmtId="0" fontId="2" fillId="31" borderId="33" xfId="2" applyFont="1" applyFill="1" applyBorder="1" applyAlignment="1">
      <alignment horizontal="left" vertical="center"/>
    </xf>
    <xf numFmtId="0" fontId="2" fillId="31" borderId="33" xfId="2" applyFont="1" applyFill="1" applyBorder="1" applyAlignment="1">
      <alignment horizontal="center" vertical="center"/>
    </xf>
    <xf numFmtId="0" fontId="2" fillId="31" borderId="34" xfId="2" applyFont="1" applyFill="1" applyBorder="1" applyAlignment="1" applyProtection="1">
      <alignment horizontal="center" vertical="center"/>
      <protection hidden="1"/>
    </xf>
    <xf numFmtId="0" fontId="2" fillId="31" borderId="16" xfId="2" applyFont="1" applyFill="1" applyBorder="1" applyAlignment="1">
      <alignment horizontal="center" vertical="center"/>
    </xf>
    <xf numFmtId="0" fontId="2" fillId="31" borderId="2" xfId="2" applyFont="1" applyFill="1" applyBorder="1" applyAlignment="1">
      <alignment horizontal="left" vertical="center"/>
    </xf>
    <xf numFmtId="0" fontId="2" fillId="31" borderId="2" xfId="2" applyFont="1" applyFill="1" applyBorder="1" applyAlignment="1">
      <alignment horizontal="center" vertical="center"/>
    </xf>
    <xf numFmtId="0" fontId="2" fillId="31" borderId="20" xfId="2" applyFont="1" applyFill="1" applyBorder="1" applyAlignment="1" applyProtection="1">
      <alignment horizontal="center" vertical="center"/>
      <protection hidden="1"/>
    </xf>
    <xf numFmtId="0" fontId="2" fillId="31" borderId="20" xfId="2" applyFont="1" applyFill="1" applyBorder="1" applyAlignment="1" applyProtection="1">
      <alignment horizontal="center"/>
      <protection hidden="1"/>
    </xf>
    <xf numFmtId="0" fontId="0" fillId="31" borderId="209" xfId="0" applyFill="1" applyBorder="1" applyAlignment="1">
      <alignment horizontal="center" vertical="top"/>
    </xf>
    <xf numFmtId="0" fontId="2" fillId="31" borderId="210" xfId="0" applyFont="1" applyFill="1" applyBorder="1" applyAlignment="1">
      <alignment vertical="top"/>
    </xf>
    <xf numFmtId="0" fontId="0" fillId="31" borderId="210" xfId="0" applyFill="1" applyBorder="1" applyAlignment="1">
      <alignment horizontal="center" vertical="top"/>
    </xf>
    <xf numFmtId="0" fontId="0" fillId="31" borderId="211" xfId="0" applyFill="1" applyBorder="1" applyAlignment="1">
      <alignment horizontal="center" vertical="top"/>
    </xf>
    <xf numFmtId="0" fontId="2" fillId="31" borderId="207" xfId="0" applyFont="1" applyFill="1" applyBorder="1" applyAlignment="1">
      <alignment horizontal="center" vertical="top"/>
    </xf>
    <xf numFmtId="0" fontId="0" fillId="31" borderId="199" xfId="0" applyFill="1" applyBorder="1" applyAlignment="1">
      <alignment vertical="top"/>
    </xf>
    <xf numFmtId="0" fontId="0" fillId="31" borderId="199" xfId="0" applyFill="1" applyBorder="1" applyAlignment="1">
      <alignment horizontal="center" vertical="top"/>
    </xf>
    <xf numFmtId="0" fontId="0" fillId="31" borderId="201" xfId="0" applyFill="1" applyBorder="1" applyAlignment="1">
      <alignment horizontal="center" vertical="top"/>
    </xf>
    <xf numFmtId="0" fontId="0" fillId="31" borderId="212" xfId="0" applyFill="1" applyBorder="1" applyAlignment="1">
      <alignment horizontal="center"/>
    </xf>
    <xf numFmtId="0" fontId="0" fillId="31" borderId="213" xfId="0" applyFill="1" applyBorder="1"/>
    <xf numFmtId="0" fontId="0" fillId="31" borderId="213" xfId="0" applyFill="1" applyBorder="1" applyAlignment="1">
      <alignment horizontal="center"/>
    </xf>
    <xf numFmtId="0" fontId="0" fillId="31" borderId="214" xfId="0" applyFill="1" applyBorder="1" applyAlignment="1">
      <alignment horizontal="center"/>
    </xf>
    <xf numFmtId="0" fontId="0" fillId="31" borderId="207" xfId="0" applyFill="1" applyBorder="1" applyAlignment="1">
      <alignment horizontal="center"/>
    </xf>
    <xf numFmtId="0" fontId="0" fillId="31" borderId="199" xfId="0" applyFill="1" applyBorder="1"/>
    <xf numFmtId="0" fontId="0" fillId="31" borderId="199" xfId="0" applyFill="1" applyBorder="1" applyAlignment="1">
      <alignment horizontal="center"/>
    </xf>
    <xf numFmtId="0" fontId="0" fillId="31" borderId="201" xfId="0" applyFill="1" applyBorder="1" applyAlignment="1">
      <alignment horizontal="center"/>
    </xf>
    <xf numFmtId="0" fontId="0" fillId="31" borderId="209" xfId="0" applyFill="1" applyBorder="1" applyAlignment="1">
      <alignment horizontal="center"/>
    </xf>
    <xf numFmtId="0" fontId="0" fillId="31" borderId="210" xfId="0" applyFill="1" applyBorder="1"/>
    <xf numFmtId="0" fontId="0" fillId="31" borderId="210" xfId="0" applyFill="1" applyBorder="1" applyAlignment="1">
      <alignment horizontal="center"/>
    </xf>
    <xf numFmtId="0" fontId="0" fillId="31" borderId="211" xfId="0" applyFill="1" applyBorder="1" applyAlignment="1">
      <alignment horizontal="center"/>
    </xf>
    <xf numFmtId="0" fontId="2" fillId="31" borderId="207" xfId="0" applyFont="1" applyFill="1" applyBorder="1" applyAlignment="1">
      <alignment horizontal="center"/>
    </xf>
    <xf numFmtId="0" fontId="2" fillId="31" borderId="199" xfId="0" applyFont="1" applyFill="1" applyBorder="1"/>
    <xf numFmtId="0" fontId="2" fillId="31" borderId="199" xfId="0" applyFont="1" applyFill="1" applyBorder="1" applyAlignment="1">
      <alignment horizontal="center"/>
    </xf>
    <xf numFmtId="1" fontId="0" fillId="31" borderId="201" xfId="0" applyNumberFormat="1" applyFill="1" applyBorder="1" applyAlignment="1">
      <alignment horizontal="center"/>
    </xf>
    <xf numFmtId="0" fontId="0" fillId="31" borderId="210" xfId="0" applyFill="1" applyBorder="1" applyAlignment="1">
      <alignment vertical="top"/>
    </xf>
    <xf numFmtId="0" fontId="0" fillId="31" borderId="207" xfId="0" applyFill="1" applyBorder="1" applyAlignment="1">
      <alignment horizontal="center" vertical="top"/>
    </xf>
    <xf numFmtId="0" fontId="2" fillId="33" borderId="208" xfId="0" applyFont="1" applyFill="1" applyBorder="1" applyAlignment="1">
      <alignment horizontal="center" vertical="top"/>
    </xf>
    <xf numFmtId="0" fontId="2" fillId="33" borderId="202" xfId="0" applyFont="1" applyFill="1" applyBorder="1" applyAlignment="1">
      <alignment vertical="top"/>
    </xf>
    <xf numFmtId="0" fontId="0" fillId="33" borderId="202" xfId="0" applyFill="1" applyBorder="1" applyAlignment="1">
      <alignment horizontal="center" vertical="top"/>
    </xf>
    <xf numFmtId="0" fontId="0" fillId="33" borderId="203" xfId="0" applyFill="1" applyBorder="1" applyAlignment="1">
      <alignment horizontal="center" vertical="top"/>
    </xf>
    <xf numFmtId="0" fontId="0" fillId="33" borderId="208" xfId="0" applyFill="1" applyBorder="1" applyAlignment="1">
      <alignment horizontal="center" vertical="top"/>
    </xf>
    <xf numFmtId="0" fontId="0" fillId="33" borderId="202" xfId="0" applyFill="1" applyBorder="1" applyAlignment="1">
      <alignment vertical="top"/>
    </xf>
    <xf numFmtId="0" fontId="0" fillId="33" borderId="207" xfId="0" applyFill="1" applyBorder="1" applyAlignment="1">
      <alignment horizontal="center"/>
    </xf>
    <xf numFmtId="0" fontId="0" fillId="33" borderId="199" xfId="0" applyFill="1" applyBorder="1"/>
    <xf numFmtId="0" fontId="0" fillId="33" borderId="199" xfId="0" applyFill="1" applyBorder="1" applyAlignment="1">
      <alignment horizontal="center"/>
    </xf>
    <xf numFmtId="1" fontId="0" fillId="33" borderId="201" xfId="0" applyNumberFormat="1" applyFill="1" applyBorder="1" applyAlignment="1">
      <alignment horizontal="center"/>
    </xf>
    <xf numFmtId="0" fontId="0" fillId="33" borderId="208" xfId="0" applyFill="1" applyBorder="1" applyAlignment="1">
      <alignment horizontal="center"/>
    </xf>
    <xf numFmtId="0" fontId="0" fillId="33" borderId="202" xfId="0" applyFill="1" applyBorder="1"/>
    <xf numFmtId="0" fontId="0" fillId="33" borderId="202" xfId="0" applyFill="1" applyBorder="1" applyAlignment="1">
      <alignment horizontal="center"/>
    </xf>
    <xf numFmtId="1" fontId="0" fillId="33" borderId="203" xfId="0" applyNumberFormat="1" applyFill="1" applyBorder="1" applyAlignment="1">
      <alignment horizontal="center"/>
    </xf>
    <xf numFmtId="0" fontId="0" fillId="33" borderId="207" xfId="0" applyFill="1" applyBorder="1" applyAlignment="1">
      <alignment horizontal="center" vertical="top"/>
    </xf>
    <xf numFmtId="0" fontId="0" fillId="33" borderId="199" xfId="0" applyFill="1" applyBorder="1" applyAlignment="1">
      <alignment vertical="top"/>
    </xf>
    <xf numFmtId="0" fontId="0" fillId="33" borderId="199" xfId="0" applyFill="1" applyBorder="1" applyAlignment="1">
      <alignment horizontal="center" vertical="top"/>
    </xf>
    <xf numFmtId="0" fontId="0" fillId="33" borderId="201" xfId="0" applyFill="1" applyBorder="1" applyAlignment="1">
      <alignment horizontal="center" vertical="top"/>
    </xf>
    <xf numFmtId="0" fontId="0" fillId="33" borderId="224" xfId="0" applyFill="1" applyBorder="1" applyAlignment="1">
      <alignment horizontal="center"/>
    </xf>
    <xf numFmtId="0" fontId="0" fillId="33" borderId="225" xfId="0" applyFill="1" applyBorder="1"/>
    <xf numFmtId="0" fontId="0" fillId="33" borderId="225" xfId="0" applyFill="1" applyBorder="1" applyAlignment="1">
      <alignment horizontal="center"/>
    </xf>
    <xf numFmtId="1" fontId="0" fillId="33" borderId="226" xfId="0" applyNumberFormat="1" applyFill="1" applyBorder="1" applyAlignment="1">
      <alignment horizontal="center"/>
    </xf>
    <xf numFmtId="0" fontId="0" fillId="33" borderId="209" xfId="0" applyFill="1" applyBorder="1" applyAlignment="1">
      <alignment horizontal="center"/>
    </xf>
    <xf numFmtId="0" fontId="0" fillId="33" borderId="210" xfId="0" applyFill="1" applyBorder="1"/>
    <xf numFmtId="0" fontId="0" fillId="33" borderId="210" xfId="0" applyFill="1" applyBorder="1" applyAlignment="1">
      <alignment horizontal="center"/>
    </xf>
    <xf numFmtId="1" fontId="0" fillId="33" borderId="211" xfId="0" applyNumberFormat="1" applyFill="1" applyBorder="1" applyAlignment="1">
      <alignment horizontal="center"/>
    </xf>
    <xf numFmtId="0" fontId="0" fillId="33" borderId="35" xfId="0" applyFill="1" applyBorder="1" applyAlignment="1">
      <alignment horizontal="center" vertical="top"/>
    </xf>
    <xf numFmtId="0" fontId="0" fillId="33" borderId="33" xfId="0" applyFill="1" applyBorder="1" applyAlignment="1">
      <alignment vertical="top"/>
    </xf>
    <xf numFmtId="0" fontId="0" fillId="33" borderId="33" xfId="0" applyFill="1" applyBorder="1" applyAlignment="1">
      <alignment horizontal="center" vertical="top"/>
    </xf>
    <xf numFmtId="0" fontId="0" fillId="33" borderId="34" xfId="0" applyFill="1" applyBorder="1" applyAlignment="1">
      <alignment horizontal="center" vertical="top"/>
    </xf>
    <xf numFmtId="0" fontId="0" fillId="33" borderId="16" xfId="0" applyFill="1" applyBorder="1" applyAlignment="1">
      <alignment horizontal="center" vertical="top"/>
    </xf>
    <xf numFmtId="0" fontId="0" fillId="33" borderId="2" xfId="0" applyFill="1" applyBorder="1" applyAlignment="1">
      <alignment vertical="top"/>
    </xf>
    <xf numFmtId="0" fontId="0" fillId="33" borderId="2" xfId="0" applyFill="1" applyBorder="1" applyAlignment="1">
      <alignment horizontal="center" vertical="top"/>
    </xf>
    <xf numFmtId="0" fontId="0" fillId="33" borderId="20" xfId="0" applyFill="1" applyBorder="1" applyAlignment="1">
      <alignment horizontal="center" vertical="top"/>
    </xf>
    <xf numFmtId="0" fontId="0" fillId="33" borderId="16" xfId="0" applyFill="1" applyBorder="1" applyAlignment="1">
      <alignment horizontal="center"/>
    </xf>
    <xf numFmtId="0" fontId="0" fillId="33" borderId="2" xfId="0" applyFill="1" applyBorder="1"/>
    <xf numFmtId="0" fontId="0" fillId="33" borderId="2" xfId="0" applyFill="1" applyBorder="1" applyAlignment="1">
      <alignment horizontal="center"/>
    </xf>
    <xf numFmtId="1" fontId="0" fillId="33" borderId="20" xfId="0" applyNumberFormat="1" applyFill="1" applyBorder="1" applyAlignment="1">
      <alignment horizontal="center"/>
    </xf>
    <xf numFmtId="0" fontId="0" fillId="33" borderId="17" xfId="0" applyFill="1" applyBorder="1" applyAlignment="1">
      <alignment horizontal="center"/>
    </xf>
    <xf numFmtId="0" fontId="0" fillId="33" borderId="18" xfId="0" applyFill="1" applyBorder="1"/>
    <xf numFmtId="0" fontId="0" fillId="33" borderId="18" xfId="0" applyFill="1" applyBorder="1" applyAlignment="1">
      <alignment horizontal="center"/>
    </xf>
    <xf numFmtId="1" fontId="0" fillId="33" borderId="19" xfId="0" applyNumberFormat="1" applyFill="1" applyBorder="1" applyAlignment="1">
      <alignment horizontal="center"/>
    </xf>
    <xf numFmtId="0" fontId="2" fillId="33" borderId="16" xfId="2" applyFont="1" applyFill="1" applyBorder="1" applyAlignment="1">
      <alignment horizontal="center"/>
    </xf>
    <xf numFmtId="0" fontId="2" fillId="33" borderId="2" xfId="2" applyFont="1" applyFill="1" applyBorder="1" applyAlignment="1">
      <alignment horizontal="left" vertical="top"/>
    </xf>
    <xf numFmtId="0" fontId="2" fillId="33" borderId="2" xfId="2" applyFont="1" applyFill="1" applyBorder="1" applyAlignment="1">
      <alignment horizontal="center"/>
    </xf>
    <xf numFmtId="0" fontId="2" fillId="33" borderId="20" xfId="2" applyFont="1" applyFill="1" applyBorder="1" applyAlignment="1" applyProtection="1">
      <alignment horizontal="center"/>
      <protection hidden="1"/>
    </xf>
    <xf numFmtId="0" fontId="2" fillId="33" borderId="17" xfId="2" applyFont="1" applyFill="1" applyBorder="1" applyAlignment="1">
      <alignment horizontal="center"/>
    </xf>
    <xf numFmtId="0" fontId="2" fillId="33" borderId="18" xfId="2" applyFont="1" applyFill="1" applyBorder="1" applyAlignment="1">
      <alignment horizontal="left" vertical="top"/>
    </xf>
    <xf numFmtId="0" fontId="2" fillId="33" borderId="18" xfId="2" applyFont="1" applyFill="1" applyBorder="1" applyAlignment="1">
      <alignment horizontal="center"/>
    </xf>
    <xf numFmtId="0" fontId="2" fillId="33" borderId="19" xfId="2" applyFont="1" applyFill="1" applyBorder="1" applyAlignment="1" applyProtection="1">
      <alignment horizontal="center"/>
      <protection hidden="1"/>
    </xf>
    <xf numFmtId="0" fontId="2" fillId="33" borderId="35" xfId="2" applyFont="1" applyFill="1" applyBorder="1" applyAlignment="1">
      <alignment horizontal="center"/>
    </xf>
    <xf numFmtId="0" fontId="2" fillId="33" borderId="33" xfId="2" applyFont="1" applyFill="1" applyBorder="1" applyAlignment="1">
      <alignment horizontal="left" vertical="top"/>
    </xf>
    <xf numFmtId="0" fontId="2" fillId="33" borderId="33" xfId="2" applyFont="1" applyFill="1" applyBorder="1" applyAlignment="1">
      <alignment horizontal="center"/>
    </xf>
    <xf numFmtId="0" fontId="2" fillId="33" borderId="34" xfId="2" applyFont="1" applyFill="1" applyBorder="1" applyAlignment="1" applyProtection="1">
      <alignment horizontal="center"/>
      <protection hidden="1"/>
    </xf>
    <xf numFmtId="0" fontId="2" fillId="33" borderId="30" xfId="2" applyFont="1" applyFill="1" applyBorder="1" applyAlignment="1">
      <alignment horizontal="center"/>
    </xf>
    <xf numFmtId="0" fontId="2" fillId="33" borderId="31" xfId="2" applyFont="1" applyFill="1" applyBorder="1" applyAlignment="1">
      <alignment horizontal="left" vertical="top"/>
    </xf>
    <xf numFmtId="0" fontId="2" fillId="33" borderId="31" xfId="2" applyFont="1" applyFill="1" applyBorder="1" applyAlignment="1">
      <alignment horizontal="center"/>
    </xf>
    <xf numFmtId="0" fontId="2" fillId="33" borderId="32" xfId="2" applyFont="1" applyFill="1" applyBorder="1" applyAlignment="1" applyProtection="1">
      <alignment horizontal="center"/>
      <protection hidden="1"/>
    </xf>
    <xf numFmtId="0" fontId="2" fillId="33" borderId="16" xfId="2" applyFont="1" applyFill="1" applyBorder="1" applyAlignment="1">
      <alignment horizontal="center" vertical="center"/>
    </xf>
    <xf numFmtId="0" fontId="2" fillId="33" borderId="2" xfId="2" applyFont="1" applyFill="1" applyBorder="1" applyAlignment="1">
      <alignment horizontal="left" vertical="center"/>
    </xf>
    <xf numFmtId="0" fontId="2" fillId="33" borderId="2" xfId="2" applyFont="1" applyFill="1" applyBorder="1" applyAlignment="1">
      <alignment horizontal="center" vertical="center"/>
    </xf>
    <xf numFmtId="0" fontId="2" fillId="33" borderId="20" xfId="2" applyFont="1" applyFill="1" applyBorder="1" applyAlignment="1" applyProtection="1">
      <alignment horizontal="center" vertical="center"/>
      <protection hidden="1"/>
    </xf>
    <xf numFmtId="0" fontId="2" fillId="33" borderId="17" xfId="2" applyFont="1" applyFill="1" applyBorder="1" applyAlignment="1">
      <alignment horizontal="center" vertical="center"/>
    </xf>
    <xf numFmtId="0" fontId="2" fillId="33" borderId="18" xfId="2" applyFont="1" applyFill="1" applyBorder="1" applyAlignment="1">
      <alignment horizontal="left" vertical="center"/>
    </xf>
    <xf numFmtId="0" fontId="2" fillId="33" borderId="18" xfId="2" applyFont="1" applyFill="1" applyBorder="1" applyAlignment="1">
      <alignment horizontal="center" vertical="center"/>
    </xf>
    <xf numFmtId="0" fontId="2" fillId="33" borderId="19" xfId="2" applyFont="1" applyFill="1" applyBorder="1" applyAlignment="1" applyProtection="1">
      <alignment horizontal="center" vertical="center"/>
      <protection hidden="1"/>
    </xf>
    <xf numFmtId="0" fontId="11" fillId="28" borderId="216" xfId="0" applyFont="1" applyFill="1" applyBorder="1" applyAlignment="1">
      <alignment horizontal="center" vertical="top"/>
    </xf>
    <xf numFmtId="0" fontId="20" fillId="28" borderId="215" xfId="0" applyFont="1" applyFill="1" applyBorder="1" applyAlignment="1">
      <alignment horizontal="center" vertical="top"/>
    </xf>
    <xf numFmtId="0" fontId="20" fillId="28" borderId="216" xfId="0" applyFont="1" applyFill="1" applyBorder="1" applyAlignment="1">
      <alignment horizontal="center" vertical="top"/>
    </xf>
    <xf numFmtId="0" fontId="20" fillId="28" borderId="217" xfId="0" applyFont="1" applyFill="1" applyBorder="1" applyAlignment="1">
      <alignment horizontal="center" vertical="top"/>
    </xf>
    <xf numFmtId="0" fontId="2" fillId="28" borderId="215" xfId="0" applyFont="1" applyFill="1" applyBorder="1" applyAlignment="1">
      <alignment horizontal="center" vertical="top"/>
    </xf>
    <xf numFmtId="0" fontId="0" fillId="28" borderId="216" xfId="0" applyFill="1" applyBorder="1" applyAlignment="1">
      <alignment horizontal="center" vertical="top"/>
    </xf>
    <xf numFmtId="0" fontId="0" fillId="28" borderId="217" xfId="0" applyFill="1" applyBorder="1" applyAlignment="1">
      <alignment horizontal="center" vertical="top"/>
    </xf>
    <xf numFmtId="0" fontId="0" fillId="28" borderId="218" xfId="0" applyFill="1" applyBorder="1" applyAlignment="1">
      <alignment horizontal="center"/>
    </xf>
    <xf numFmtId="0" fontId="11" fillId="28" borderId="219" xfId="0" applyFont="1" applyFill="1" applyBorder="1" applyAlignment="1">
      <alignment horizontal="center"/>
    </xf>
    <xf numFmtId="0" fontId="0" fillId="28" borderId="219" xfId="0" applyFill="1" applyBorder="1" applyAlignment="1">
      <alignment horizontal="center"/>
    </xf>
    <xf numFmtId="1" fontId="0" fillId="28" borderId="220" xfId="0" applyNumberFormat="1" applyFill="1" applyBorder="1" applyAlignment="1">
      <alignment horizontal="center"/>
    </xf>
    <xf numFmtId="0" fontId="0" fillId="28" borderId="215" xfId="0" applyFill="1" applyBorder="1" applyAlignment="1">
      <alignment horizontal="center" vertical="top"/>
    </xf>
    <xf numFmtId="0" fontId="2" fillId="34" borderId="212" xfId="0" applyFont="1" applyFill="1" applyBorder="1" applyAlignment="1">
      <alignment horizontal="center"/>
    </xf>
    <xf numFmtId="0" fontId="0" fillId="34" borderId="213" xfId="0" applyFill="1" applyBorder="1"/>
    <xf numFmtId="0" fontId="0" fillId="34" borderId="213" xfId="0" applyFill="1" applyBorder="1" applyAlignment="1">
      <alignment horizontal="center"/>
    </xf>
    <xf numFmtId="0" fontId="0" fillId="34" borderId="214" xfId="0" applyFill="1" applyBorder="1" applyAlignment="1">
      <alignment horizontal="center"/>
    </xf>
    <xf numFmtId="0" fontId="2" fillId="34" borderId="207" xfId="0" applyFont="1" applyFill="1" applyBorder="1" applyAlignment="1">
      <alignment horizontal="center"/>
    </xf>
    <xf numFmtId="0" fontId="0" fillId="34" borderId="199" xfId="0" applyFill="1" applyBorder="1"/>
    <xf numFmtId="0" fontId="0" fillId="34" borderId="199" xfId="0" applyFill="1" applyBorder="1" applyAlignment="1">
      <alignment horizontal="center"/>
    </xf>
    <xf numFmtId="0" fontId="0" fillId="34" borderId="201" xfId="0" applyFill="1" applyBorder="1" applyAlignment="1">
      <alignment horizontal="center"/>
    </xf>
    <xf numFmtId="0" fontId="2" fillId="34" borderId="208" xfId="0" applyFont="1" applyFill="1" applyBorder="1" applyAlignment="1">
      <alignment horizontal="center"/>
    </xf>
    <xf numFmtId="0" fontId="0" fillId="34" borderId="202" xfId="0" applyFill="1" applyBorder="1"/>
    <xf numFmtId="0" fontId="0" fillId="34" borderId="202" xfId="0" applyFill="1" applyBorder="1" applyAlignment="1">
      <alignment horizontal="center"/>
    </xf>
    <xf numFmtId="0" fontId="0" fillId="34" borderId="203" xfId="0" applyFill="1" applyBorder="1" applyAlignment="1">
      <alignment horizontal="center"/>
    </xf>
    <xf numFmtId="0" fontId="0" fillId="34" borderId="209" xfId="0" applyFill="1" applyBorder="1" applyAlignment="1">
      <alignment horizontal="center" vertical="top"/>
    </xf>
    <xf numFmtId="0" fontId="2" fillId="34" borderId="210" xfId="0" applyFont="1" applyFill="1" applyBorder="1" applyAlignment="1">
      <alignment vertical="top"/>
    </xf>
    <xf numFmtId="0" fontId="0" fillId="34" borderId="210" xfId="0" applyFill="1" applyBorder="1" applyAlignment="1">
      <alignment horizontal="center" vertical="top"/>
    </xf>
    <xf numFmtId="0" fontId="0" fillId="34" borderId="211" xfId="0" applyFill="1" applyBorder="1" applyAlignment="1">
      <alignment horizontal="center" vertical="top"/>
    </xf>
    <xf numFmtId="0" fontId="2" fillId="34" borderId="207" xfId="0" applyFont="1" applyFill="1" applyBorder="1" applyAlignment="1">
      <alignment horizontal="center" vertical="top"/>
    </xf>
    <xf numFmtId="0" fontId="0" fillId="34" borderId="199" xfId="0" applyFill="1" applyBorder="1" applyAlignment="1">
      <alignment vertical="top"/>
    </xf>
    <xf numFmtId="0" fontId="0" fillId="34" borderId="199" xfId="0" applyFill="1" applyBorder="1" applyAlignment="1">
      <alignment horizontal="center" vertical="top"/>
    </xf>
    <xf numFmtId="0" fontId="0" fillId="34" borderId="201" xfId="0" applyFill="1" applyBorder="1" applyAlignment="1">
      <alignment horizontal="center" vertical="top"/>
    </xf>
    <xf numFmtId="0" fontId="0" fillId="34" borderId="210" xfId="0" applyFill="1" applyBorder="1" applyAlignment="1">
      <alignment vertical="top"/>
    </xf>
    <xf numFmtId="0" fontId="0" fillId="34" borderId="212" xfId="0" applyFill="1" applyBorder="1" applyAlignment="1">
      <alignment horizontal="center"/>
    </xf>
    <xf numFmtId="0" fontId="0" fillId="34" borderId="207" xfId="0" applyFill="1" applyBorder="1" applyAlignment="1">
      <alignment horizontal="center"/>
    </xf>
    <xf numFmtId="0" fontId="2" fillId="34" borderId="199" xfId="0" applyFont="1" applyFill="1" applyBorder="1"/>
    <xf numFmtId="0" fontId="2" fillId="34" borderId="199" xfId="0" applyFont="1" applyFill="1" applyBorder="1" applyAlignment="1">
      <alignment horizontal="center"/>
    </xf>
    <xf numFmtId="0" fontId="0" fillId="34" borderId="207" xfId="0" applyFill="1" applyBorder="1" applyAlignment="1">
      <alignment horizontal="center" vertical="top"/>
    </xf>
    <xf numFmtId="0" fontId="2" fillId="32" borderId="208" xfId="0" applyFont="1" applyFill="1" applyBorder="1" applyAlignment="1">
      <alignment horizontal="center" vertical="top"/>
    </xf>
    <xf numFmtId="0" fontId="2" fillId="32" borderId="202" xfId="0" applyFont="1" applyFill="1" applyBorder="1" applyAlignment="1">
      <alignment vertical="top"/>
    </xf>
    <xf numFmtId="0" fontId="0" fillId="32" borderId="202" xfId="0" applyFill="1" applyBorder="1" applyAlignment="1">
      <alignment horizontal="center" vertical="top"/>
    </xf>
    <xf numFmtId="0" fontId="0" fillId="32" borderId="203" xfId="0" applyFill="1" applyBorder="1" applyAlignment="1">
      <alignment horizontal="center" vertical="top"/>
    </xf>
    <xf numFmtId="0" fontId="0" fillId="32" borderId="208" xfId="0" applyFill="1" applyBorder="1" applyAlignment="1">
      <alignment horizontal="center" vertical="top"/>
    </xf>
    <xf numFmtId="0" fontId="0" fillId="32" borderId="202" xfId="0" applyFill="1" applyBorder="1" applyAlignment="1">
      <alignment vertical="top"/>
    </xf>
    <xf numFmtId="0" fontId="2" fillId="32" borderId="207" xfId="0" applyFont="1" applyFill="1" applyBorder="1" applyAlignment="1">
      <alignment horizontal="center" vertical="top"/>
    </xf>
    <xf numFmtId="0" fontId="2" fillId="32" borderId="199" xfId="0" applyFont="1" applyFill="1" applyBorder="1" applyAlignment="1">
      <alignment vertical="top"/>
    </xf>
    <xf numFmtId="0" fontId="0" fillId="32" borderId="199" xfId="0" applyFill="1" applyBorder="1" applyAlignment="1">
      <alignment horizontal="center" vertical="top"/>
    </xf>
    <xf numFmtId="0" fontId="0" fillId="32" borderId="201" xfId="0" applyFill="1" applyBorder="1" applyAlignment="1">
      <alignment horizontal="center" vertical="top"/>
    </xf>
    <xf numFmtId="0" fontId="2" fillId="32" borderId="208" xfId="0" applyFont="1" applyFill="1" applyBorder="1" applyAlignment="1">
      <alignment horizontal="center"/>
    </xf>
    <xf numFmtId="0" fontId="0" fillId="32" borderId="202" xfId="0" applyFill="1" applyBorder="1"/>
    <xf numFmtId="0" fontId="0" fillId="32" borderId="202" xfId="0" applyFill="1" applyBorder="1" applyAlignment="1">
      <alignment horizontal="center"/>
    </xf>
    <xf numFmtId="1" fontId="0" fillId="32" borderId="203" xfId="0" applyNumberFormat="1" applyFill="1" applyBorder="1" applyAlignment="1">
      <alignment horizontal="center"/>
    </xf>
    <xf numFmtId="0" fontId="0" fillId="32" borderId="207" xfId="0" applyFill="1" applyBorder="1" applyAlignment="1">
      <alignment horizontal="center" vertical="top"/>
    </xf>
    <xf numFmtId="0" fontId="0" fillId="32" borderId="199" xfId="0" applyFill="1" applyBorder="1" applyAlignment="1">
      <alignment vertical="top"/>
    </xf>
    <xf numFmtId="0" fontId="0" fillId="32" borderId="16" xfId="0" applyFill="1" applyBorder="1" applyAlignment="1">
      <alignment horizontal="center" vertical="top"/>
    </xf>
    <xf numFmtId="0" fontId="0" fillId="32" borderId="2" xfId="0" applyFill="1" applyBorder="1" applyAlignment="1">
      <alignment vertical="top"/>
    </xf>
    <xf numFmtId="0" fontId="0" fillId="32" borderId="2" xfId="0" applyFill="1" applyBorder="1" applyAlignment="1">
      <alignment horizontal="center" vertical="top"/>
    </xf>
    <xf numFmtId="1" fontId="0" fillId="32" borderId="20" xfId="0" applyNumberFormat="1" applyFill="1" applyBorder="1" applyAlignment="1">
      <alignment horizontal="center"/>
    </xf>
    <xf numFmtId="0" fontId="0" fillId="32" borderId="16" xfId="0" applyFill="1" applyBorder="1" applyAlignment="1">
      <alignment horizontal="center"/>
    </xf>
    <xf numFmtId="0" fontId="0" fillId="32" borderId="2" xfId="0" applyFill="1" applyBorder="1"/>
    <xf numFmtId="0" fontId="0" fillId="32" borderId="2" xfId="0" applyFill="1" applyBorder="1" applyAlignment="1">
      <alignment horizontal="center"/>
    </xf>
    <xf numFmtId="0" fontId="0" fillId="32" borderId="17" xfId="0" applyFill="1" applyBorder="1" applyAlignment="1">
      <alignment horizontal="center"/>
    </xf>
    <xf numFmtId="0" fontId="0" fillId="32" borderId="18" xfId="0" applyFill="1" applyBorder="1"/>
    <xf numFmtId="0" fontId="0" fillId="32" borderId="18" xfId="0" applyFill="1" applyBorder="1" applyAlignment="1">
      <alignment horizontal="center"/>
    </xf>
    <xf numFmtId="1" fontId="0" fillId="32" borderId="19" xfId="0" applyNumberFormat="1" applyFill="1" applyBorder="1" applyAlignment="1">
      <alignment horizontal="center"/>
    </xf>
    <xf numFmtId="0" fontId="0" fillId="32" borderId="207" xfId="0" applyFill="1" applyBorder="1" applyAlignment="1">
      <alignment horizontal="center"/>
    </xf>
    <xf numFmtId="0" fontId="0" fillId="32" borderId="199" xfId="0" applyFill="1" applyBorder="1"/>
    <xf numFmtId="0" fontId="0" fillId="32" borderId="199" xfId="0" applyFill="1" applyBorder="1" applyAlignment="1">
      <alignment horizontal="center"/>
    </xf>
    <xf numFmtId="1" fontId="0" fillId="32" borderId="201" xfId="0" applyNumberFormat="1" applyFill="1" applyBorder="1" applyAlignment="1">
      <alignment horizontal="center"/>
    </xf>
    <xf numFmtId="0" fontId="0" fillId="32" borderId="208" xfId="0" applyFill="1" applyBorder="1" applyAlignment="1">
      <alignment horizontal="center"/>
    </xf>
    <xf numFmtId="0" fontId="0" fillId="32" borderId="224" xfId="0" applyFill="1" applyBorder="1" applyAlignment="1">
      <alignment horizontal="center"/>
    </xf>
    <xf numFmtId="0" fontId="0" fillId="32" borderId="225" xfId="0" applyFill="1" applyBorder="1"/>
    <xf numFmtId="0" fontId="0" fillId="32" borderId="225" xfId="0" applyFill="1" applyBorder="1" applyAlignment="1">
      <alignment horizontal="center"/>
    </xf>
    <xf numFmtId="1" fontId="0" fillId="32" borderId="226" xfId="0" applyNumberFormat="1" applyFill="1" applyBorder="1" applyAlignment="1">
      <alignment horizontal="center"/>
    </xf>
    <xf numFmtId="0" fontId="0" fillId="32" borderId="209" xfId="0" applyFill="1" applyBorder="1" applyAlignment="1">
      <alignment horizontal="center"/>
    </xf>
    <xf numFmtId="0" fontId="0" fillId="32" borderId="210" xfId="0" applyFill="1" applyBorder="1"/>
    <xf numFmtId="0" fontId="0" fillId="32" borderId="210" xfId="0" applyFill="1" applyBorder="1" applyAlignment="1">
      <alignment horizontal="center"/>
    </xf>
    <xf numFmtId="1" fontId="0" fillId="32" borderId="211" xfId="0" applyNumberFormat="1" applyFill="1" applyBorder="1" applyAlignment="1">
      <alignment horizontal="center"/>
    </xf>
    <xf numFmtId="0" fontId="2" fillId="32" borderId="224" xfId="0" applyFont="1" applyFill="1" applyBorder="1" applyAlignment="1">
      <alignment horizontal="center"/>
    </xf>
    <xf numFmtId="0" fontId="2" fillId="32" borderId="225" xfId="0" applyFont="1" applyFill="1" applyBorder="1"/>
    <xf numFmtId="0" fontId="11" fillId="28" borderId="216" xfId="0" applyFont="1" applyFill="1" applyBorder="1" applyAlignment="1">
      <alignment horizontal="center" vertical="top" wrapText="1"/>
    </xf>
    <xf numFmtId="0" fontId="2" fillId="34" borderId="209" xfId="0" applyFont="1" applyFill="1" applyBorder="1" applyAlignment="1">
      <alignment horizontal="center" vertical="top"/>
    </xf>
    <xf numFmtId="0" fontId="0" fillId="34" borderId="35" xfId="0" applyFill="1" applyBorder="1" applyAlignment="1">
      <alignment horizontal="center"/>
    </xf>
    <xf numFmtId="0" fontId="0" fillId="34" borderId="33" xfId="0" applyFill="1" applyBorder="1"/>
    <xf numFmtId="0" fontId="0" fillId="34" borderId="33" xfId="0" applyFill="1" applyBorder="1" applyAlignment="1">
      <alignment horizontal="center"/>
    </xf>
    <xf numFmtId="0" fontId="0" fillId="34" borderId="34" xfId="0" applyFill="1" applyBorder="1" applyAlignment="1">
      <alignment horizontal="center"/>
    </xf>
    <xf numFmtId="0" fontId="11" fillId="28" borderId="219" xfId="0" applyFont="1" applyFill="1" applyBorder="1" applyAlignment="1">
      <alignment horizontal="center" wrapText="1"/>
    </xf>
    <xf numFmtId="0" fontId="29" fillId="34" borderId="35" xfId="2" applyFont="1" applyFill="1" applyBorder="1" applyAlignment="1">
      <alignment horizontal="center" vertical="center"/>
    </xf>
    <xf numFmtId="0" fontId="29" fillId="34" borderId="33" xfId="2" applyFont="1" applyFill="1" applyBorder="1" applyAlignment="1">
      <alignment horizontal="left" vertical="center"/>
    </xf>
    <xf numFmtId="0" fontId="29" fillId="34" borderId="33" xfId="2" applyFont="1" applyFill="1" applyBorder="1" applyAlignment="1">
      <alignment horizontal="center" vertical="center"/>
    </xf>
    <xf numFmtId="0" fontId="29" fillId="34" borderId="34" xfId="2" applyFont="1" applyFill="1" applyBorder="1" applyAlignment="1" applyProtection="1">
      <alignment horizontal="center" vertical="center"/>
      <protection hidden="1"/>
    </xf>
    <xf numFmtId="0" fontId="29" fillId="34" borderId="16" xfId="2" applyFont="1" applyFill="1" applyBorder="1" applyAlignment="1">
      <alignment horizontal="center" vertical="center"/>
    </xf>
    <xf numFmtId="0" fontId="29" fillId="34" borderId="2" xfId="2" applyFont="1" applyFill="1" applyBorder="1" applyAlignment="1">
      <alignment horizontal="left" vertical="center"/>
    </xf>
    <xf numFmtId="0" fontId="29" fillId="34" borderId="2" xfId="2" applyFont="1" applyFill="1" applyBorder="1" applyAlignment="1">
      <alignment horizontal="center" vertical="center"/>
    </xf>
    <xf numFmtId="0" fontId="29" fillId="34" borderId="20" xfId="2" applyFont="1" applyFill="1" applyBorder="1" applyAlignment="1" applyProtection="1">
      <alignment horizontal="center" vertical="center"/>
      <protection hidden="1"/>
    </xf>
    <xf numFmtId="0" fontId="29" fillId="34" borderId="20" xfId="2" applyFont="1" applyFill="1" applyBorder="1" applyAlignment="1" applyProtection="1">
      <alignment horizontal="center" vertical="center"/>
      <protection locked="0"/>
    </xf>
    <xf numFmtId="0" fontId="29" fillId="34" borderId="17" xfId="2" applyFont="1" applyFill="1" applyBorder="1" applyAlignment="1">
      <alignment horizontal="center" vertical="center"/>
    </xf>
    <xf numFmtId="0" fontId="29" fillId="34" borderId="18" xfId="2" applyFont="1" applyFill="1" applyBorder="1" applyAlignment="1">
      <alignment horizontal="left" vertical="center"/>
    </xf>
    <xf numFmtId="0" fontId="29" fillId="34" borderId="18" xfId="2" applyFont="1" applyFill="1" applyBorder="1" applyAlignment="1">
      <alignment horizontal="center" vertical="center"/>
    </xf>
    <xf numFmtId="0" fontId="29" fillId="34" borderId="19" xfId="2" applyFont="1" applyFill="1" applyBorder="1" applyAlignment="1" applyProtection="1">
      <alignment horizontal="center" vertical="center"/>
      <protection locked="0"/>
    </xf>
    <xf numFmtId="0" fontId="29" fillId="32" borderId="16" xfId="2" applyFont="1" applyFill="1" applyBorder="1" applyAlignment="1">
      <alignment horizontal="center" vertical="center"/>
    </xf>
    <xf numFmtId="0" fontId="29" fillId="32" borderId="2" xfId="2" applyFont="1" applyFill="1" applyBorder="1" applyAlignment="1">
      <alignment horizontal="left" vertical="center"/>
    </xf>
    <xf numFmtId="0" fontId="29" fillId="32" borderId="2" xfId="2" applyFont="1" applyFill="1" applyBorder="1" applyAlignment="1">
      <alignment horizontal="center" vertical="center"/>
    </xf>
    <xf numFmtId="0" fontId="29" fillId="32" borderId="20" xfId="2" applyFont="1" applyFill="1" applyBorder="1" applyAlignment="1" applyProtection="1">
      <alignment horizontal="center" vertical="center"/>
      <protection hidden="1"/>
    </xf>
    <xf numFmtId="0" fontId="29" fillId="32" borderId="17" xfId="2" applyFont="1" applyFill="1" applyBorder="1" applyAlignment="1">
      <alignment horizontal="center" vertical="center"/>
    </xf>
    <xf numFmtId="0" fontId="29" fillId="32" borderId="18" xfId="2" applyFont="1" applyFill="1" applyBorder="1" applyAlignment="1">
      <alignment horizontal="left" vertical="center"/>
    </xf>
    <xf numFmtId="0" fontId="29" fillId="32" borderId="18" xfId="2" applyFont="1" applyFill="1" applyBorder="1" applyAlignment="1">
      <alignment horizontal="center" vertical="center"/>
    </xf>
    <xf numFmtId="0" fontId="29" fillId="32" borderId="19" xfId="2" applyFont="1" applyFill="1" applyBorder="1" applyAlignment="1" applyProtection="1">
      <alignment horizontal="center" vertical="center"/>
      <protection hidden="1"/>
    </xf>
    <xf numFmtId="0" fontId="29" fillId="32" borderId="24" xfId="2" applyFont="1" applyFill="1" applyBorder="1" applyAlignment="1">
      <alignment horizontal="center" vertical="center"/>
    </xf>
    <xf numFmtId="0" fontId="29" fillId="32" borderId="25" xfId="2" applyFont="1" applyFill="1" applyBorder="1" applyAlignment="1">
      <alignment horizontal="left" vertical="center"/>
    </xf>
    <xf numFmtId="0" fontId="29" fillId="32" borderId="25" xfId="2" applyFont="1" applyFill="1" applyBorder="1" applyAlignment="1">
      <alignment horizontal="center" vertical="center"/>
    </xf>
    <xf numFmtId="0" fontId="29" fillId="32" borderId="26" xfId="2" applyFont="1" applyFill="1" applyBorder="1" applyAlignment="1" applyProtection="1">
      <alignment horizontal="center" vertical="center"/>
      <protection hidden="1"/>
    </xf>
    <xf numFmtId="0" fontId="29" fillId="32" borderId="27" xfId="2" applyFont="1" applyFill="1" applyBorder="1" applyAlignment="1">
      <alignment horizontal="center" vertical="center"/>
    </xf>
    <xf numFmtId="0" fontId="29" fillId="32" borderId="28" xfId="2" applyFont="1" applyFill="1" applyBorder="1" applyAlignment="1">
      <alignment horizontal="left" vertical="center"/>
    </xf>
    <xf numFmtId="0" fontId="29" fillId="32" borderId="28" xfId="2" applyFont="1" applyFill="1" applyBorder="1" applyAlignment="1">
      <alignment horizontal="center" vertical="center"/>
    </xf>
    <xf numFmtId="0" fontId="29" fillId="32" borderId="29" xfId="2" applyFont="1" applyFill="1" applyBorder="1" applyAlignment="1" applyProtection="1">
      <alignment horizontal="center" vertical="center"/>
      <protection hidden="1"/>
    </xf>
    <xf numFmtId="0" fontId="29" fillId="32" borderId="35" xfId="2" applyFont="1" applyFill="1" applyBorder="1" applyAlignment="1">
      <alignment horizontal="center" vertical="center"/>
    </xf>
    <xf numFmtId="0" fontId="29" fillId="32" borderId="33" xfId="2" applyFont="1" applyFill="1" applyBorder="1" applyAlignment="1">
      <alignment horizontal="left" vertical="center"/>
    </xf>
    <xf numFmtId="0" fontId="29" fillId="32" borderId="33" xfId="2" applyFont="1" applyFill="1" applyBorder="1" applyAlignment="1">
      <alignment horizontal="center" vertical="center"/>
    </xf>
    <xf numFmtId="0" fontId="29" fillId="32" borderId="34" xfId="2" applyFont="1" applyFill="1" applyBorder="1" applyAlignment="1" applyProtection="1">
      <alignment horizontal="center" vertical="center"/>
      <protection hidden="1"/>
    </xf>
    <xf numFmtId="0" fontId="0" fillId="32" borderId="35" xfId="0" applyFill="1" applyBorder="1" applyAlignment="1">
      <alignment horizontal="center" vertical="top"/>
    </xf>
    <xf numFmtId="0" fontId="0" fillId="32" borderId="33" xfId="0" applyFill="1" applyBorder="1" applyAlignment="1">
      <alignment vertical="top"/>
    </xf>
    <xf numFmtId="0" fontId="0" fillId="32" borderId="33" xfId="0" applyFill="1" applyBorder="1" applyAlignment="1">
      <alignment horizontal="center" vertical="top"/>
    </xf>
    <xf numFmtId="0" fontId="0" fillId="32" borderId="34" xfId="0" applyFill="1" applyBorder="1" applyAlignment="1">
      <alignment horizontal="center" vertical="top"/>
    </xf>
    <xf numFmtId="0" fontId="0" fillId="32" borderId="20" xfId="0" applyFill="1" applyBorder="1" applyAlignment="1">
      <alignment horizontal="center" vertical="top"/>
    </xf>
    <xf numFmtId="0" fontId="29" fillId="12" borderId="35" xfId="2" applyFont="1" applyFill="1" applyBorder="1" applyAlignment="1">
      <alignment horizontal="center" vertical="center"/>
    </xf>
    <xf numFmtId="0" fontId="29" fillId="12" borderId="33" xfId="2" applyFont="1" applyFill="1" applyBorder="1" applyAlignment="1">
      <alignment horizontal="left" vertical="center"/>
    </xf>
    <xf numFmtId="0" fontId="29" fillId="12" borderId="33" xfId="2" applyFont="1" applyFill="1" applyBorder="1" applyAlignment="1">
      <alignment horizontal="center" vertical="center"/>
    </xf>
    <xf numFmtId="0" fontId="29" fillId="12" borderId="34" xfId="2" applyFont="1" applyFill="1" applyBorder="1" applyAlignment="1" applyProtection="1">
      <alignment horizontal="center" vertical="center"/>
      <protection hidden="1"/>
    </xf>
    <xf numFmtId="0" fontId="29" fillId="12" borderId="20" xfId="2" applyFont="1" applyFill="1" applyBorder="1" applyAlignment="1" applyProtection="1">
      <alignment horizontal="center" vertical="center"/>
      <protection hidden="1"/>
    </xf>
    <xf numFmtId="0" fontId="29" fillId="14" borderId="34" xfId="2" applyFont="1" applyFill="1" applyBorder="1" applyAlignment="1" applyProtection="1">
      <alignment horizontal="center" vertical="center"/>
      <protection hidden="1"/>
    </xf>
    <xf numFmtId="0" fontId="29" fillId="14" borderId="17" xfId="2" applyFont="1" applyFill="1" applyBorder="1" applyAlignment="1">
      <alignment horizontal="center" vertical="center"/>
    </xf>
    <xf numFmtId="0" fontId="29" fillId="14" borderId="18" xfId="2" applyFont="1" applyFill="1" applyBorder="1" applyAlignment="1">
      <alignment horizontal="left" vertical="center"/>
    </xf>
    <xf numFmtId="0" fontId="29" fillId="14" borderId="18" xfId="2" applyFont="1" applyFill="1" applyBorder="1" applyAlignment="1">
      <alignment horizontal="center" vertical="center"/>
    </xf>
    <xf numFmtId="0" fontId="29" fillId="14" borderId="19" xfId="2" applyFont="1" applyFill="1" applyBorder="1" applyAlignment="1" applyProtection="1">
      <alignment horizontal="center" vertical="center"/>
      <protection hidden="1"/>
    </xf>
    <xf numFmtId="0" fontId="29" fillId="14" borderId="22" xfId="2" applyFont="1" applyFill="1" applyBorder="1" applyAlignment="1">
      <alignment horizontal="center" vertical="center"/>
    </xf>
    <xf numFmtId="0" fontId="29" fillId="14" borderId="23" xfId="2" applyFont="1" applyFill="1" applyBorder="1" applyAlignment="1">
      <alignment horizontal="center" vertical="center"/>
    </xf>
    <xf numFmtId="0" fontId="29" fillId="14" borderId="23" xfId="2" applyFont="1" applyFill="1" applyBorder="1" applyAlignment="1" applyProtection="1">
      <alignment horizontal="center" vertical="center"/>
      <protection hidden="1"/>
    </xf>
    <xf numFmtId="0" fontId="10" fillId="0" borderId="108" xfId="0" applyFont="1" applyBorder="1" applyAlignment="1">
      <alignment horizontal="center"/>
    </xf>
    <xf numFmtId="0" fontId="2" fillId="0" borderId="9" xfId="0" applyFont="1" applyBorder="1"/>
    <xf numFmtId="0" fontId="2" fillId="0" borderId="10" xfId="0" applyFont="1" applyBorder="1"/>
    <xf numFmtId="0" fontId="2" fillId="0" borderId="108" xfId="0" applyFont="1" applyBorder="1"/>
    <xf numFmtId="0" fontId="2" fillId="31" borderId="109" xfId="0" applyFont="1" applyFill="1" applyBorder="1"/>
    <xf numFmtId="0" fontId="2" fillId="31" borderId="35" xfId="0" applyFont="1" applyFill="1" applyBorder="1" applyAlignment="1">
      <alignment horizontal="center"/>
    </xf>
    <xf numFmtId="0" fontId="2" fillId="31" borderId="33" xfId="0" applyFont="1" applyFill="1" applyBorder="1" applyAlignment="1">
      <alignment horizontal="center"/>
    </xf>
    <xf numFmtId="0" fontId="2" fillId="31" borderId="34" xfId="0" applyFont="1" applyFill="1" applyBorder="1" applyAlignment="1">
      <alignment horizontal="center"/>
    </xf>
    <xf numFmtId="0" fontId="2" fillId="31" borderId="110" xfId="0" applyFont="1" applyFill="1" applyBorder="1"/>
    <xf numFmtId="15" fontId="2" fillId="31" borderId="17" xfId="0" applyNumberFormat="1" applyFont="1" applyFill="1" applyBorder="1" applyAlignment="1">
      <alignment horizontal="center"/>
    </xf>
    <xf numFmtId="15" fontId="2" fillId="31" borderId="18" xfId="0" applyNumberFormat="1" applyFont="1" applyFill="1" applyBorder="1" applyAlignment="1">
      <alignment horizontal="center"/>
    </xf>
    <xf numFmtId="15" fontId="2" fillId="31" borderId="111" xfId="0" applyNumberFormat="1" applyFont="1" applyFill="1" applyBorder="1" applyAlignment="1">
      <alignment horizontal="center"/>
    </xf>
    <xf numFmtId="15" fontId="2" fillId="31" borderId="31" xfId="0" applyNumberFormat="1" applyFont="1" applyFill="1" applyBorder="1" applyAlignment="1">
      <alignment horizontal="center"/>
    </xf>
    <xf numFmtId="15" fontId="2" fillId="31" borderId="112" xfId="0" applyNumberFormat="1" applyFont="1" applyFill="1" applyBorder="1" applyAlignment="1">
      <alignment horizontal="center"/>
    </xf>
    <xf numFmtId="0" fontId="22" fillId="0" borderId="0" xfId="0" applyFont="1"/>
    <xf numFmtId="0" fontId="16" fillId="0" borderId="0" xfId="0" applyFont="1"/>
    <xf numFmtId="15" fontId="22" fillId="0" borderId="0" xfId="0" applyNumberFormat="1" applyFont="1"/>
    <xf numFmtId="0" fontId="26" fillId="0" borderId="0" xfId="0" applyFont="1" applyAlignment="1">
      <alignment horizontal="center" vertical="center"/>
    </xf>
    <xf numFmtId="0" fontId="2" fillId="31" borderId="113" xfId="0" applyFont="1" applyFill="1" applyBorder="1" applyAlignment="1">
      <alignment horizontal="center" vertical="center" wrapText="1"/>
    </xf>
    <xf numFmtId="0" fontId="2" fillId="31" borderId="114" xfId="0" applyFont="1" applyFill="1" applyBorder="1" applyAlignment="1">
      <alignment horizontal="center" vertical="center" wrapText="1"/>
    </xf>
    <xf numFmtId="0" fontId="2" fillId="31" borderId="115" xfId="0" applyFont="1" applyFill="1" applyBorder="1" applyAlignment="1">
      <alignment horizontal="center" vertical="center" wrapText="1"/>
    </xf>
    <xf numFmtId="0" fontId="2" fillId="31" borderId="113" xfId="0" applyFont="1" applyFill="1" applyBorder="1" applyAlignment="1">
      <alignment horizontal="center" vertical="center" wrapText="1"/>
    </xf>
    <xf numFmtId="0" fontId="2" fillId="31" borderId="117" xfId="0" applyFont="1" applyFill="1" applyBorder="1" applyAlignment="1">
      <alignment horizontal="center" vertical="center" wrapText="1"/>
    </xf>
    <xf numFmtId="0" fontId="2" fillId="31" borderId="118" xfId="0" applyFont="1" applyFill="1" applyBorder="1"/>
    <xf numFmtId="15" fontId="2" fillId="31" borderId="119" xfId="0" applyNumberFormat="1" applyFont="1" applyFill="1" applyBorder="1" applyAlignment="1">
      <alignment horizontal="center"/>
    </xf>
    <xf numFmtId="15" fontId="2" fillId="31" borderId="120" xfId="0" applyNumberFormat="1" applyFont="1" applyFill="1" applyBorder="1" applyAlignment="1">
      <alignment horizontal="center"/>
    </xf>
    <xf numFmtId="15" fontId="2" fillId="31" borderId="121" xfId="0" applyNumberFormat="1" applyFont="1" applyFill="1" applyBorder="1" applyAlignment="1">
      <alignment horizontal="center"/>
    </xf>
    <xf numFmtId="14" fontId="0" fillId="31" borderId="2" xfId="0" applyNumberFormat="1" applyFill="1" applyBorder="1" applyAlignment="1">
      <alignment horizontal="left"/>
    </xf>
    <xf numFmtId="0" fontId="0" fillId="31" borderId="2" xfId="0" applyFill="1" applyBorder="1" applyAlignment="1">
      <alignment horizontal="center"/>
    </xf>
    <xf numFmtId="1" fontId="0" fillId="31" borderId="2" xfId="0" applyNumberFormat="1" applyFill="1" applyBorder="1" applyAlignment="1">
      <alignment horizontal="center"/>
    </xf>
    <xf numFmtId="164" fontId="4" fillId="31" borderId="2" xfId="0" applyNumberFormat="1" applyFont="1" applyFill="1" applyBorder="1" applyAlignment="1">
      <alignment horizontal="center"/>
    </xf>
    <xf numFmtId="0" fontId="0" fillId="31" borderId="0" xfId="0" applyFill="1" applyAlignment="1">
      <alignment horizontal="center"/>
    </xf>
    <xf numFmtId="15" fontId="0" fillId="31" borderId="2" xfId="0" applyNumberFormat="1" applyFill="1" applyBorder="1" applyAlignment="1">
      <alignment horizontal="center" vertical="top" wrapText="1"/>
    </xf>
    <xf numFmtId="15" fontId="0" fillId="31" borderId="2" xfId="0" applyNumberFormat="1" applyFill="1" applyBorder="1" applyAlignment="1">
      <alignment horizontal="center" wrapText="1"/>
    </xf>
    <xf numFmtId="0" fontId="0" fillId="0" borderId="2" xfId="0" applyBorder="1"/>
    <xf numFmtId="0" fontId="0" fillId="0" borderId="16" xfId="0" applyBorder="1"/>
    <xf numFmtId="0" fontId="0" fillId="0" borderId="20" xfId="0" applyBorder="1"/>
    <xf numFmtId="0" fontId="0" fillId="0" borderId="17" xfId="0" applyBorder="1"/>
    <xf numFmtId="0" fontId="0" fillId="0" borderId="18" xfId="0" applyBorder="1"/>
    <xf numFmtId="0" fontId="0" fillId="0" borderId="19" xfId="0" applyBorder="1"/>
    <xf numFmtId="0" fontId="0" fillId="0" borderId="24" xfId="0" applyBorder="1"/>
    <xf numFmtId="0" fontId="0" fillId="31" borderId="21" xfId="0" applyFill="1" applyBorder="1" applyAlignment="1">
      <alignment horizontal="center"/>
    </xf>
    <xf numFmtId="1" fontId="0" fillId="31" borderId="22" xfId="0" applyNumberFormat="1" applyFill="1" applyBorder="1" applyAlignment="1">
      <alignment horizontal="center"/>
    </xf>
    <xf numFmtId="0" fontId="0" fillId="31" borderId="22" xfId="0" applyFill="1" applyBorder="1" applyAlignment="1">
      <alignment horizontal="center"/>
    </xf>
    <xf numFmtId="0" fontId="0" fillId="31" borderId="23" xfId="0" applyFill="1" applyBorder="1" applyAlignment="1">
      <alignment horizontal="center"/>
    </xf>
    <xf numFmtId="0" fontId="2" fillId="0" borderId="25" xfId="0" applyFont="1" applyBorder="1"/>
    <xf numFmtId="0" fontId="2" fillId="0" borderId="26" xfId="0" applyFont="1" applyBorder="1"/>
    <xf numFmtId="0" fontId="2" fillId="0" borderId="2" xfId="0" applyFont="1" applyBorder="1"/>
    <xf numFmtId="0" fontId="2" fillId="0" borderId="20" xfId="0" applyFont="1" applyBorder="1"/>
    <xf numFmtId="0" fontId="2" fillId="0" borderId="16" xfId="0" applyFont="1" applyBorder="1"/>
    <xf numFmtId="0" fontId="15" fillId="41" borderId="122" xfId="0" applyFont="1" applyFill="1" applyBorder="1" applyAlignment="1">
      <alignment horizontal="left" vertical="center" indent="1"/>
    </xf>
    <xf numFmtId="0" fontId="15" fillId="41" borderId="123" xfId="0" applyFont="1" applyFill="1" applyBorder="1" applyAlignment="1">
      <alignment horizontal="left" vertical="center" indent="1"/>
    </xf>
    <xf numFmtId="0" fontId="15" fillId="41" borderId="124" xfId="0" applyFont="1" applyFill="1" applyBorder="1" applyAlignment="1">
      <alignment horizontal="left" vertical="center" indent="1"/>
    </xf>
    <xf numFmtId="0" fontId="15" fillId="41" borderId="125" xfId="0" applyFont="1" applyFill="1" applyBorder="1" applyAlignment="1">
      <alignment horizontal="left" vertical="center" indent="1"/>
    </xf>
    <xf numFmtId="0" fontId="15" fillId="41" borderId="126" xfId="0" applyFont="1" applyFill="1" applyBorder="1" applyAlignment="1">
      <alignment horizontal="left" vertical="center" indent="1"/>
    </xf>
    <xf numFmtId="0" fontId="15" fillId="41" borderId="73" xfId="0" applyFont="1" applyFill="1" applyBorder="1" applyAlignment="1">
      <alignment horizontal="left" vertical="center" indent="1"/>
    </xf>
    <xf numFmtId="0" fontId="15" fillId="41" borderId="127" xfId="0" applyFont="1" applyFill="1" applyBorder="1" applyAlignment="1">
      <alignment horizontal="left" vertical="center" indent="1"/>
    </xf>
    <xf numFmtId="0" fontId="15" fillId="41" borderId="128" xfId="0" applyFont="1" applyFill="1" applyBorder="1" applyAlignment="1">
      <alignment horizontal="left" vertical="center" indent="1"/>
    </xf>
    <xf numFmtId="0" fontId="15" fillId="41" borderId="129" xfId="0" applyFont="1" applyFill="1" applyBorder="1" applyAlignment="1">
      <alignment horizontal="left" vertical="center" indent="1"/>
    </xf>
    <xf numFmtId="0" fontId="15" fillId="41" borderId="130" xfId="0" applyFont="1" applyFill="1" applyBorder="1" applyAlignment="1">
      <alignment horizontal="left" vertical="center" indent="1"/>
    </xf>
    <xf numFmtId="0" fontId="15" fillId="41" borderId="131" xfId="0" applyFont="1" applyFill="1" applyBorder="1" applyAlignment="1">
      <alignment horizontal="left" vertical="center" indent="1"/>
    </xf>
    <xf numFmtId="0" fontId="15" fillId="41" borderId="132" xfId="0" applyFont="1" applyFill="1" applyBorder="1" applyAlignment="1">
      <alignment horizontal="left" vertical="center" indent="1"/>
    </xf>
    <xf numFmtId="0" fontId="15" fillId="41" borderId="133" xfId="0" applyFont="1" applyFill="1" applyBorder="1" applyAlignment="1">
      <alignment horizontal="left" vertical="center" indent="1"/>
    </xf>
    <xf numFmtId="0" fontId="15" fillId="41" borderId="90" xfId="0" applyFont="1" applyFill="1" applyBorder="1" applyAlignment="1">
      <alignment horizontal="left" vertical="center" indent="1"/>
    </xf>
    <xf numFmtId="0" fontId="15" fillId="41" borderId="134" xfId="0" applyFont="1" applyFill="1" applyBorder="1" applyAlignment="1">
      <alignment horizontal="left" vertical="center" indent="1"/>
    </xf>
    <xf numFmtId="0" fontId="15" fillId="41" borderId="135" xfId="0" applyFont="1" applyFill="1" applyBorder="1" applyAlignment="1">
      <alignment horizontal="left" vertical="center" indent="1"/>
    </xf>
    <xf numFmtId="0" fontId="2" fillId="18" borderId="199" xfId="0" applyFont="1" applyFill="1" applyBorder="1" applyAlignment="1">
      <alignment vertical="top"/>
    </xf>
    <xf numFmtId="0" fontId="2" fillId="0" borderId="0" xfId="0" applyFont="1" applyAlignment="1">
      <alignment horizontal="left"/>
    </xf>
    <xf numFmtId="0" fontId="2" fillId="0" borderId="12" xfId="0" applyFont="1" applyBorder="1" applyAlignment="1">
      <alignment horizontal="left" indent="1"/>
    </xf>
    <xf numFmtId="0" fontId="10" fillId="0" borderId="12" xfId="0" applyFont="1" applyBorder="1" applyAlignment="1">
      <alignment horizontal="left" indent="1"/>
    </xf>
    <xf numFmtId="0" fontId="2" fillId="0" borderId="108" xfId="0" applyFont="1" applyBorder="1" applyAlignment="1">
      <alignment horizontal="center"/>
    </xf>
    <xf numFmtId="0" fontId="10" fillId="0" borderId="0" xfId="0" applyFont="1" applyAlignment="1">
      <alignment horizontal="left"/>
    </xf>
    <xf numFmtId="0" fontId="2" fillId="21" borderId="136" xfId="0" applyFont="1" applyFill="1" applyBorder="1" applyAlignment="1">
      <alignment horizontal="left" vertical="center"/>
    </xf>
    <xf numFmtId="0" fontId="2" fillId="21" borderId="90" xfId="0" applyFont="1" applyFill="1" applyBorder="1" applyAlignment="1">
      <alignment horizontal="left" vertical="center"/>
    </xf>
    <xf numFmtId="0" fontId="2" fillId="21" borderId="57" xfId="0" applyFont="1" applyFill="1" applyBorder="1" applyAlignment="1">
      <alignment horizontal="left" vertical="center"/>
    </xf>
    <xf numFmtId="0" fontId="2" fillId="21" borderId="58" xfId="0" applyFont="1" applyFill="1" applyBorder="1" applyAlignment="1">
      <alignment horizontal="left" vertical="center"/>
    </xf>
    <xf numFmtId="0" fontId="2" fillId="21" borderId="106" xfId="0" applyFont="1" applyFill="1" applyBorder="1" applyAlignment="1">
      <alignment horizontal="left" vertical="center"/>
    </xf>
    <xf numFmtId="0" fontId="2" fillId="21" borderId="85" xfId="0" applyFont="1" applyFill="1" applyBorder="1" applyAlignment="1">
      <alignment horizontal="left" vertical="center"/>
    </xf>
    <xf numFmtId="0" fontId="2" fillId="21" borderId="102" xfId="0" applyFont="1" applyFill="1" applyBorder="1" applyAlignment="1">
      <alignment horizontal="left" vertical="center"/>
    </xf>
    <xf numFmtId="0" fontId="2" fillId="21" borderId="103" xfId="0" applyFont="1" applyFill="1" applyBorder="1" applyAlignment="1">
      <alignment horizontal="left" vertical="center"/>
    </xf>
    <xf numFmtId="0" fontId="2" fillId="0" borderId="9" xfId="0" applyFont="1" applyBorder="1" applyAlignment="1">
      <alignment horizontal="left"/>
    </xf>
    <xf numFmtId="0" fontId="8" fillId="0" borderId="0" xfId="0" applyFont="1" applyAlignment="1">
      <alignment horizontal="left"/>
    </xf>
    <xf numFmtId="0" fontId="2" fillId="0" borderId="11"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12"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108" xfId="0" applyFont="1" applyBorder="1" applyAlignment="1">
      <alignment vertical="center"/>
    </xf>
    <xf numFmtId="0" fontId="2" fillId="0" borderId="108"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108" xfId="0" applyFont="1" applyBorder="1" applyAlignment="1">
      <alignment horizontal="left" vertical="center"/>
    </xf>
    <xf numFmtId="49" fontId="2" fillId="0" borderId="0" xfId="0" applyNumberFormat="1" applyFont="1" applyAlignment="1">
      <alignment horizontal="right"/>
    </xf>
    <xf numFmtId="49" fontId="2" fillId="0" borderId="0" xfId="0" applyNumberFormat="1" applyFont="1" applyAlignment="1">
      <alignment horizontal="left"/>
    </xf>
    <xf numFmtId="0" fontId="2" fillId="0" borderId="11" xfId="0" applyFont="1" applyBorder="1" applyAlignment="1">
      <alignment horizontal="left"/>
    </xf>
    <xf numFmtId="0" fontId="2" fillId="0" borderId="11" xfId="0" applyFont="1" applyBorder="1" applyAlignment="1">
      <alignment horizontal="left" indent="1"/>
    </xf>
    <xf numFmtId="49" fontId="2" fillId="0" borderId="12" xfId="0" applyNumberFormat="1" applyFont="1" applyBorder="1" applyAlignment="1">
      <alignment horizontal="left"/>
    </xf>
    <xf numFmtId="0" fontId="2" fillId="13" borderId="209" xfId="0" applyFont="1" applyFill="1" applyBorder="1" applyAlignment="1">
      <alignment horizontal="center" vertical="top"/>
    </xf>
    <xf numFmtId="0" fontId="2" fillId="13" borderId="208" xfId="0" applyFont="1" applyFill="1" applyBorder="1" applyAlignment="1">
      <alignment horizontal="center" vertical="top"/>
    </xf>
    <xf numFmtId="0" fontId="2" fillId="14" borderId="215" xfId="0" applyFont="1" applyFill="1" applyBorder="1" applyAlignment="1">
      <alignment horizontal="center" vertical="top"/>
    </xf>
    <xf numFmtId="0" fontId="11" fillId="14" borderId="216" xfId="0" applyFont="1" applyFill="1" applyBorder="1" applyAlignment="1">
      <alignment horizontal="center"/>
    </xf>
    <xf numFmtId="0" fontId="11" fillId="14" borderId="216" xfId="0" applyFont="1" applyFill="1" applyBorder="1" applyAlignment="1">
      <alignment horizontal="center" wrapText="1"/>
    </xf>
    <xf numFmtId="0" fontId="11" fillId="14" borderId="219" xfId="0" applyFont="1" applyFill="1" applyBorder="1" applyAlignment="1">
      <alignment horizontal="center"/>
    </xf>
    <xf numFmtId="0" fontId="0" fillId="13" borderId="35" xfId="0" applyFill="1" applyBorder="1" applyAlignment="1">
      <alignment horizontal="center"/>
    </xf>
    <xf numFmtId="0" fontId="0" fillId="13" borderId="33" xfId="0" applyFill="1" applyBorder="1"/>
    <xf numFmtId="0" fontId="0" fillId="13" borderId="33" xfId="0" applyFill="1" applyBorder="1" applyAlignment="1">
      <alignment horizontal="center"/>
    </xf>
    <xf numFmtId="0" fontId="0" fillId="13" borderId="34" xfId="0" applyFill="1" applyBorder="1" applyAlignment="1">
      <alignment horizontal="center"/>
    </xf>
    <xf numFmtId="0" fontId="0" fillId="13" borderId="16" xfId="0" applyFill="1" applyBorder="1" applyAlignment="1">
      <alignment horizontal="center"/>
    </xf>
    <xf numFmtId="0" fontId="0" fillId="13" borderId="2" xfId="0" applyFill="1" applyBorder="1"/>
    <xf numFmtId="0" fontId="0" fillId="13" borderId="2" xfId="0" applyFill="1" applyBorder="1" applyAlignment="1">
      <alignment horizontal="center"/>
    </xf>
    <xf numFmtId="0" fontId="0" fillId="13" borderId="20" xfId="0" applyFill="1" applyBorder="1" applyAlignment="1">
      <alignment horizontal="center"/>
    </xf>
    <xf numFmtId="0" fontId="0" fillId="12" borderId="16" xfId="0" applyFill="1" applyBorder="1" applyAlignment="1">
      <alignment horizontal="center" vertical="top"/>
    </xf>
    <xf numFmtId="0" fontId="0" fillId="12" borderId="2" xfId="0" applyFill="1" applyBorder="1" applyAlignment="1">
      <alignment vertical="top"/>
    </xf>
    <xf numFmtId="0" fontId="0" fillId="12" borderId="2" xfId="0" applyFill="1" applyBorder="1" applyAlignment="1">
      <alignment horizontal="center" vertical="top"/>
    </xf>
    <xf numFmtId="1" fontId="0" fillId="12" borderId="20" xfId="0" applyNumberFormat="1" applyFill="1" applyBorder="1" applyAlignment="1">
      <alignment horizontal="center"/>
    </xf>
    <xf numFmtId="0" fontId="0" fillId="12" borderId="16" xfId="0" applyFill="1" applyBorder="1" applyAlignment="1">
      <alignment horizontal="center"/>
    </xf>
    <xf numFmtId="0" fontId="0" fillId="12" borderId="2" xfId="0" applyFill="1" applyBorder="1"/>
    <xf numFmtId="0" fontId="0" fillId="12" borderId="2" xfId="0" applyFill="1" applyBorder="1" applyAlignment="1">
      <alignment horizontal="center"/>
    </xf>
    <xf numFmtId="0" fontId="0" fillId="12" borderId="17" xfId="0" applyFill="1" applyBorder="1" applyAlignment="1">
      <alignment horizontal="center"/>
    </xf>
    <xf numFmtId="0" fontId="0" fillId="12" borderId="18" xfId="0" applyFill="1" applyBorder="1"/>
    <xf numFmtId="0" fontId="0" fillId="12" borderId="18" xfId="0" applyFill="1" applyBorder="1" applyAlignment="1">
      <alignment horizontal="center"/>
    </xf>
    <xf numFmtId="1" fontId="0" fillId="12" borderId="19" xfId="0" applyNumberFormat="1" applyFill="1" applyBorder="1" applyAlignment="1">
      <alignment horizontal="center"/>
    </xf>
    <xf numFmtId="0" fontId="11" fillId="14" borderId="219" xfId="0" applyFont="1" applyFill="1" applyBorder="1" applyAlignment="1">
      <alignment horizontal="center" wrapText="1"/>
    </xf>
    <xf numFmtId="0" fontId="0" fillId="12" borderId="35" xfId="0" applyFill="1" applyBorder="1" applyAlignment="1">
      <alignment horizontal="center" vertical="top"/>
    </xf>
    <xf numFmtId="0" fontId="0" fillId="12" borderId="33" xfId="0" applyFill="1" applyBorder="1" applyAlignment="1">
      <alignment vertical="top"/>
    </xf>
    <xf numFmtId="0" fontId="0" fillId="12" borderId="33" xfId="0" applyFill="1" applyBorder="1" applyAlignment="1">
      <alignment horizontal="center" vertical="top"/>
    </xf>
    <xf numFmtId="0" fontId="0" fillId="12" borderId="34" xfId="0" applyFill="1" applyBorder="1" applyAlignment="1">
      <alignment horizontal="center" vertical="top"/>
    </xf>
    <xf numFmtId="0" fontId="0" fillId="12" borderId="20" xfId="0" applyFill="1" applyBorder="1" applyAlignment="1">
      <alignment horizontal="center" vertical="top"/>
    </xf>
    <xf numFmtId="0" fontId="2" fillId="14" borderId="215" xfId="0" applyFont="1" applyFill="1" applyBorder="1" applyAlignment="1">
      <alignment horizontal="center"/>
    </xf>
    <xf numFmtId="0" fontId="2" fillId="13" borderId="207" xfId="0" applyFont="1" applyFill="1" applyBorder="1" applyAlignment="1">
      <alignment horizontal="center"/>
    </xf>
    <xf numFmtId="0" fontId="2" fillId="13" borderId="199" xfId="0" applyFont="1" applyFill="1" applyBorder="1"/>
    <xf numFmtId="0" fontId="2" fillId="13" borderId="199" xfId="0" applyFont="1" applyFill="1" applyBorder="1" applyAlignment="1">
      <alignment horizontal="center"/>
    </xf>
    <xf numFmtId="0" fontId="0" fillId="12" borderId="224" xfId="0" applyFill="1" applyBorder="1" applyAlignment="1">
      <alignment horizontal="center"/>
    </xf>
    <xf numFmtId="0" fontId="0" fillId="12" borderId="225" xfId="0" applyFill="1" applyBorder="1"/>
    <xf numFmtId="0" fontId="0" fillId="12" borderId="225" xfId="0" applyFill="1" applyBorder="1" applyAlignment="1">
      <alignment horizontal="center"/>
    </xf>
    <xf numFmtId="1" fontId="0" fillId="12" borderId="226" xfId="0" applyNumberFormat="1" applyFill="1" applyBorder="1" applyAlignment="1">
      <alignment horizontal="center"/>
    </xf>
    <xf numFmtId="0" fontId="2" fillId="12" borderId="208" xfId="0" applyFont="1" applyFill="1" applyBorder="1" applyAlignment="1">
      <alignment horizontal="center"/>
    </xf>
    <xf numFmtId="0" fontId="2" fillId="13" borderId="208" xfId="0" applyFont="1" applyFill="1" applyBorder="1" applyAlignment="1">
      <alignment horizontal="center"/>
    </xf>
    <xf numFmtId="0" fontId="0" fillId="23" borderId="35" xfId="0" applyFill="1" applyBorder="1" applyAlignment="1">
      <alignment horizontal="center"/>
    </xf>
    <xf numFmtId="0" fontId="0" fillId="23" borderId="33" xfId="0" applyFill="1" applyBorder="1"/>
    <xf numFmtId="0" fontId="0" fillId="23" borderId="33" xfId="0" applyFill="1" applyBorder="1" applyAlignment="1">
      <alignment horizontal="center"/>
    </xf>
    <xf numFmtId="0" fontId="0" fillId="23" borderId="34" xfId="0" applyFill="1" applyBorder="1" applyAlignment="1">
      <alignment horizontal="center"/>
    </xf>
    <xf numFmtId="0" fontId="2" fillId="12" borderId="224" xfId="0" applyFont="1" applyFill="1" applyBorder="1" applyAlignment="1">
      <alignment horizontal="center"/>
    </xf>
    <xf numFmtId="0" fontId="2" fillId="12" borderId="225" xfId="0" applyFont="1" applyFill="1" applyBorder="1"/>
    <xf numFmtId="0" fontId="2" fillId="12" borderId="207" xfId="0" applyFont="1" applyFill="1" applyBorder="1" applyAlignment="1">
      <alignment horizontal="center"/>
    </xf>
    <xf numFmtId="0" fontId="2" fillId="12" borderId="199" xfId="0" applyFont="1" applyFill="1" applyBorder="1"/>
    <xf numFmtId="0" fontId="2" fillId="12" borderId="227" xfId="0" applyFont="1" applyFill="1" applyBorder="1" applyAlignment="1">
      <alignment horizontal="center"/>
    </xf>
    <xf numFmtId="0" fontId="2" fillId="12" borderId="228" xfId="0" applyFont="1" applyFill="1" applyBorder="1"/>
    <xf numFmtId="0" fontId="0" fillId="12" borderId="228" xfId="0" applyFill="1" applyBorder="1" applyAlignment="1">
      <alignment horizontal="center"/>
    </xf>
    <xf numFmtId="0" fontId="2" fillId="12" borderId="202" xfId="0" applyFont="1" applyFill="1" applyBorder="1"/>
    <xf numFmtId="0" fontId="29" fillId="23" borderId="35" xfId="2" applyFont="1" applyFill="1" applyBorder="1" applyAlignment="1">
      <alignment horizontal="center" vertical="center"/>
    </xf>
    <xf numFmtId="0" fontId="29" fillId="23" borderId="33" xfId="2" applyFont="1" applyFill="1" applyBorder="1" applyAlignment="1">
      <alignment horizontal="left" vertical="center"/>
    </xf>
    <xf numFmtId="0" fontId="29" fillId="23" borderId="33" xfId="2" applyFont="1" applyFill="1" applyBorder="1" applyAlignment="1">
      <alignment horizontal="center" vertical="center"/>
    </xf>
    <xf numFmtId="0" fontId="29" fillId="23" borderId="34" xfId="2" applyFont="1" applyFill="1" applyBorder="1" applyAlignment="1" applyProtection="1">
      <alignment horizontal="center" vertical="center"/>
      <protection hidden="1"/>
    </xf>
    <xf numFmtId="0" fontId="29" fillId="23" borderId="17" xfId="2" applyFont="1" applyFill="1" applyBorder="1" applyAlignment="1">
      <alignment horizontal="center" vertical="center"/>
    </xf>
    <xf numFmtId="0" fontId="29" fillId="23" borderId="18" xfId="2" applyFont="1" applyFill="1" applyBorder="1" applyAlignment="1">
      <alignment horizontal="left" vertical="center"/>
    </xf>
    <xf numFmtId="0" fontId="29" fillId="20" borderId="18" xfId="2" applyFont="1" applyFill="1" applyBorder="1" applyAlignment="1">
      <alignment horizontal="center" vertical="center"/>
    </xf>
    <xf numFmtId="0" fontId="29" fillId="20" borderId="19" xfId="2" applyFont="1" applyFill="1" applyBorder="1" applyAlignment="1" applyProtection="1">
      <alignment horizontal="center" vertical="center"/>
      <protection hidden="1"/>
    </xf>
    <xf numFmtId="0" fontId="29" fillId="23" borderId="24" xfId="2" applyFont="1" applyFill="1" applyBorder="1" applyAlignment="1">
      <alignment horizontal="center" vertical="center"/>
    </xf>
    <xf numFmtId="0" fontId="29" fillId="23" borderId="25" xfId="2" applyFont="1" applyFill="1" applyBorder="1" applyAlignment="1">
      <alignment horizontal="left" vertical="center"/>
    </xf>
    <xf numFmtId="0" fontId="29" fillId="23" borderId="25" xfId="2" applyFont="1" applyFill="1" applyBorder="1" applyAlignment="1">
      <alignment horizontal="center" vertical="center"/>
    </xf>
    <xf numFmtId="0" fontId="29" fillId="23" borderId="26" xfId="2" applyFont="1" applyFill="1" applyBorder="1" applyAlignment="1" applyProtection="1">
      <alignment horizontal="center" vertical="center"/>
      <protection hidden="1"/>
    </xf>
    <xf numFmtId="0" fontId="29" fillId="23" borderId="21" xfId="2" applyFont="1" applyFill="1" applyBorder="1" applyAlignment="1">
      <alignment horizontal="center" vertical="center"/>
    </xf>
    <xf numFmtId="0" fontId="29" fillId="23" borderId="22" xfId="2" applyFont="1" applyFill="1" applyBorder="1" applyAlignment="1">
      <alignment horizontal="left" vertical="center"/>
    </xf>
    <xf numFmtId="0" fontId="29" fillId="12" borderId="34" xfId="2" applyFont="1" applyFill="1" applyBorder="1" applyAlignment="1" applyProtection="1">
      <alignment horizontal="center" vertical="center"/>
      <protection hidden="1"/>
    </xf>
    <xf numFmtId="0" fontId="20" fillId="15" borderId="206" xfId="0" applyFont="1" applyFill="1" applyBorder="1" applyAlignment="1">
      <alignment horizontal="center" vertical="center"/>
    </xf>
    <xf numFmtId="0" fontId="20" fillId="15" borderId="204" xfId="0" applyFont="1" applyFill="1" applyBorder="1" applyAlignment="1">
      <alignment horizontal="center" vertical="center"/>
    </xf>
    <xf numFmtId="0" fontId="20" fillId="15" borderId="205" xfId="0" applyFont="1" applyFill="1" applyBorder="1" applyAlignment="1">
      <alignment horizontal="center" vertical="center"/>
    </xf>
    <xf numFmtId="0" fontId="0" fillId="12" borderId="202" xfId="0" applyFill="1" applyBorder="1" applyAlignment="1">
      <alignment vertical="top" wrapText="1"/>
    </xf>
    <xf numFmtId="0" fontId="2" fillId="12" borderId="212" xfId="0" applyFont="1" applyFill="1" applyBorder="1" applyAlignment="1">
      <alignment horizontal="center" vertical="top"/>
    </xf>
    <xf numFmtId="0" fontId="2" fillId="14" borderId="218" xfId="0" applyFont="1" applyFill="1" applyBorder="1" applyAlignment="1">
      <alignment horizontal="center"/>
    </xf>
    <xf numFmtId="0" fontId="2" fillId="13" borderId="16" xfId="0" applyFont="1" applyFill="1" applyBorder="1" applyAlignment="1">
      <alignment horizontal="center"/>
    </xf>
    <xf numFmtId="0" fontId="2" fillId="13" borderId="2" xfId="0" applyFont="1" applyFill="1" applyBorder="1"/>
    <xf numFmtId="0" fontId="2" fillId="13" borderId="2" xfId="0" applyFont="1" applyFill="1" applyBorder="1" applyAlignment="1">
      <alignment horizontal="center"/>
    </xf>
    <xf numFmtId="0" fontId="2" fillId="12" borderId="35" xfId="0" applyFont="1" applyFill="1" applyBorder="1" applyAlignment="1">
      <alignment horizontal="center"/>
    </xf>
    <xf numFmtId="0" fontId="2" fillId="12" borderId="33" xfId="0" applyFont="1" applyFill="1" applyBorder="1"/>
    <xf numFmtId="0" fontId="0" fillId="12" borderId="33" xfId="0" applyFill="1" applyBorder="1" applyAlignment="1">
      <alignment horizontal="center"/>
    </xf>
    <xf numFmtId="1" fontId="0" fillId="12" borderId="34" xfId="0" applyNumberFormat="1" applyFill="1" applyBorder="1" applyAlignment="1">
      <alignment horizontal="center"/>
    </xf>
    <xf numFmtId="0" fontId="2" fillId="12" borderId="17" xfId="0" applyFont="1" applyFill="1" applyBorder="1" applyAlignment="1">
      <alignment horizontal="center"/>
    </xf>
    <xf numFmtId="0" fontId="2" fillId="12" borderId="18" xfId="0" applyFont="1" applyFill="1" applyBorder="1"/>
    <xf numFmtId="0" fontId="29" fillId="23" borderId="34" xfId="2" applyFont="1" applyFill="1" applyBorder="1" applyAlignment="1" applyProtection="1">
      <alignment horizontal="center" vertical="center"/>
      <protection hidden="1"/>
    </xf>
    <xf numFmtId="0" fontId="29" fillId="23" borderId="33" xfId="2" applyFont="1" applyFill="1" applyBorder="1" applyAlignment="1">
      <alignment horizontal="left" vertical="center" wrapText="1"/>
    </xf>
    <xf numFmtId="49" fontId="29" fillId="23" borderId="34" xfId="2" applyNumberFormat="1" applyFont="1" applyFill="1" applyBorder="1" applyAlignment="1" applyProtection="1">
      <alignment horizontal="center" vertical="center"/>
      <protection hidden="1"/>
    </xf>
    <xf numFmtId="0" fontId="30" fillId="0" borderId="0" xfId="0" applyFont="1" applyProtection="1">
      <protection locked="0"/>
    </xf>
    <xf numFmtId="15" fontId="2" fillId="31" borderId="119" xfId="0" applyNumberFormat="1" applyFont="1" applyFill="1" applyBorder="1"/>
    <xf numFmtId="0" fontId="2" fillId="31" borderId="137" xfId="0" applyFont="1" applyFill="1" applyBorder="1"/>
    <xf numFmtId="0" fontId="2" fillId="31" borderId="139" xfId="0" applyFont="1" applyFill="1" applyBorder="1"/>
    <xf numFmtId="2" fontId="2" fillId="19" borderId="68" xfId="0" applyNumberFormat="1" applyFont="1" applyFill="1" applyBorder="1" applyAlignment="1">
      <alignment horizontal="center"/>
    </xf>
    <xf numFmtId="0" fontId="2" fillId="19" borderId="71" xfId="0" applyFont="1" applyFill="1" applyBorder="1" applyAlignment="1">
      <alignment horizontal="center"/>
    </xf>
    <xf numFmtId="0" fontId="2" fillId="19" borderId="71" xfId="0" applyFont="1" applyFill="1" applyBorder="1" applyAlignment="1">
      <alignment horizontal="center"/>
    </xf>
    <xf numFmtId="0" fontId="2" fillId="19" borderId="74" xfId="0" applyFont="1" applyFill="1" applyBorder="1" applyAlignment="1">
      <alignment horizontal="center"/>
    </xf>
    <xf numFmtId="2" fontId="2" fillId="19" borderId="74" xfId="0" applyNumberFormat="1" applyFont="1" applyFill="1" applyBorder="1" applyAlignment="1">
      <alignment horizontal="center"/>
    </xf>
    <xf numFmtId="2" fontId="2" fillId="25" borderId="77" xfId="0" applyNumberFormat="1" applyFont="1" applyFill="1" applyBorder="1" applyAlignment="1">
      <alignment horizontal="center"/>
    </xf>
    <xf numFmtId="0" fontId="2" fillId="25" borderId="74" xfId="0" applyFont="1" applyFill="1" applyBorder="1" applyAlignment="1">
      <alignment horizontal="center"/>
    </xf>
    <xf numFmtId="2" fontId="2" fillId="25" borderId="74" xfId="0" applyNumberFormat="1" applyFont="1" applyFill="1" applyBorder="1" applyAlignment="1">
      <alignment horizontal="center"/>
    </xf>
    <xf numFmtId="0" fontId="2" fillId="0" borderId="2" xfId="0" applyFont="1" applyBorder="1" applyAlignment="1" applyProtection="1">
      <alignment horizontal="left" indent="1"/>
      <protection locked="0"/>
    </xf>
    <xf numFmtId="0" fontId="31" fillId="42" borderId="137" xfId="0" applyFont="1" applyFill="1" applyBorder="1" applyAlignment="1">
      <alignment horizontal="center" vertical="center"/>
    </xf>
    <xf numFmtId="0" fontId="31" fillId="42" borderId="140" xfId="0" applyFont="1" applyFill="1" applyBorder="1" applyAlignment="1">
      <alignment horizontal="center" vertical="center"/>
    </xf>
    <xf numFmtId="0" fontId="31" fillId="42" borderId="141" xfId="0" applyFont="1" applyFill="1" applyBorder="1" applyAlignment="1">
      <alignment horizontal="center" vertical="center"/>
    </xf>
    <xf numFmtId="0" fontId="31" fillId="42" borderId="138" xfId="0" applyFont="1" applyFill="1" applyBorder="1" applyAlignment="1">
      <alignment horizontal="center" vertical="center"/>
    </xf>
    <xf numFmtId="0" fontId="31" fillId="42" borderId="139" xfId="0" applyFont="1" applyFill="1" applyBorder="1" applyAlignment="1">
      <alignment horizontal="center" vertical="center"/>
    </xf>
    <xf numFmtId="0" fontId="2" fillId="31" borderId="113" xfId="0" applyFont="1" applyFill="1" applyBorder="1" applyAlignment="1">
      <alignment horizontal="center" vertical="center" wrapText="1"/>
    </xf>
    <xf numFmtId="2" fontId="2" fillId="25" borderId="69" xfId="0" applyNumberFormat="1" applyFont="1" applyFill="1" applyBorder="1" applyAlignment="1">
      <alignment horizontal="center"/>
    </xf>
    <xf numFmtId="0" fontId="2" fillId="25" borderId="72" xfId="0" applyFont="1" applyFill="1" applyBorder="1" applyAlignment="1">
      <alignment horizontal="center"/>
    </xf>
    <xf numFmtId="2" fontId="2" fillId="37" borderId="49" xfId="0" applyNumberFormat="1" applyFont="1" applyFill="1" applyBorder="1" applyAlignment="1">
      <alignment horizontal="center"/>
    </xf>
    <xf numFmtId="0" fontId="2" fillId="0" borderId="24" xfId="0" applyFont="1" applyBorder="1"/>
    <xf numFmtId="0" fontId="0" fillId="0" borderId="25" xfId="0" applyBorder="1"/>
    <xf numFmtId="20" fontId="0" fillId="0" borderId="2" xfId="0" applyNumberFormat="1" applyBorder="1"/>
    <xf numFmtId="0" fontId="2" fillId="38" borderId="55" xfId="0" applyFont="1" applyFill="1" applyBorder="1" applyAlignment="1">
      <alignment horizontal="center"/>
    </xf>
    <xf numFmtId="0" fontId="2" fillId="38" borderId="58" xfId="0" applyFont="1" applyFill="1" applyBorder="1" applyAlignment="1">
      <alignment horizontal="center"/>
    </xf>
    <xf numFmtId="0" fontId="2" fillId="38" borderId="64" xfId="0" applyFont="1" applyFill="1" applyBorder="1" applyAlignment="1">
      <alignment horizontal="center"/>
    </xf>
    <xf numFmtId="0" fontId="2" fillId="0" borderId="11" xfId="0" applyFont="1" applyBorder="1"/>
    <xf numFmtId="0" fontId="2" fillId="0" borderId="65" xfId="0" applyFont="1" applyBorder="1"/>
    <xf numFmtId="0" fontId="2" fillId="0" borderId="66" xfId="0" applyFont="1" applyBorder="1"/>
    <xf numFmtId="0" fontId="2" fillId="0" borderId="67" xfId="0" applyFont="1" applyBorder="1"/>
    <xf numFmtId="0" fontId="2" fillId="26" borderId="1" xfId="0" applyFont="1" applyFill="1" applyBorder="1"/>
    <xf numFmtId="0" fontId="2" fillId="36" borderId="53" xfId="0" applyFont="1" applyFill="1" applyBorder="1" applyAlignment="1">
      <alignment horizontal="center"/>
    </xf>
    <xf numFmtId="0" fontId="2" fillId="36" borderId="55" xfId="0" applyFont="1" applyFill="1" applyBorder="1" applyAlignment="1">
      <alignment horizontal="center"/>
    </xf>
    <xf numFmtId="0" fontId="2" fillId="26" borderId="42" xfId="0" applyFont="1" applyFill="1" applyBorder="1"/>
    <xf numFmtId="0" fontId="2" fillId="36" borderId="56" xfId="0" applyFont="1" applyFill="1" applyBorder="1" applyAlignment="1">
      <alignment horizontal="center"/>
    </xf>
    <xf numFmtId="0" fontId="2" fillId="36" borderId="58" xfId="0" applyFont="1" applyFill="1" applyBorder="1" applyAlignment="1">
      <alignment horizontal="center"/>
    </xf>
    <xf numFmtId="0" fontId="2" fillId="26" borderId="45" xfId="0" applyFont="1" applyFill="1" applyBorder="1"/>
    <xf numFmtId="0" fontId="2" fillId="27" borderId="1" xfId="0" applyFont="1" applyFill="1" applyBorder="1"/>
    <xf numFmtId="0" fontId="2" fillId="37" borderId="53" xfId="0" applyFont="1" applyFill="1" applyBorder="1" applyAlignment="1">
      <alignment horizontal="center"/>
    </xf>
    <xf numFmtId="0" fontId="2" fillId="37" borderId="55" xfId="0" applyFont="1" applyFill="1" applyBorder="1" applyAlignment="1">
      <alignment horizontal="center"/>
    </xf>
    <xf numFmtId="0" fontId="2" fillId="27" borderId="42" xfId="0" applyFont="1" applyFill="1" applyBorder="1"/>
    <xf numFmtId="0" fontId="2" fillId="37" borderId="56" xfId="0" applyFont="1" applyFill="1" applyBorder="1" applyAlignment="1">
      <alignment horizontal="center"/>
    </xf>
    <xf numFmtId="0" fontId="2" fillId="37" borderId="58" xfId="0" applyFont="1" applyFill="1" applyBorder="1" applyAlignment="1">
      <alignment horizontal="center"/>
    </xf>
    <xf numFmtId="0" fontId="2" fillId="27" borderId="45" xfId="0" applyFont="1" applyFill="1" applyBorder="1"/>
    <xf numFmtId="0" fontId="2" fillId="37" borderId="62" xfId="0" applyFont="1" applyFill="1" applyBorder="1" applyAlignment="1">
      <alignment horizontal="center"/>
    </xf>
    <xf numFmtId="0" fontId="2" fillId="37" borderId="64" xfId="0" applyFont="1" applyFill="1" applyBorder="1" applyAlignment="1">
      <alignment horizontal="center"/>
    </xf>
    <xf numFmtId="0" fontId="2" fillId="20" borderId="1" xfId="0" applyFont="1" applyFill="1" applyBorder="1"/>
    <xf numFmtId="0" fontId="2" fillId="38" borderId="53" xfId="0" applyFont="1" applyFill="1" applyBorder="1" applyAlignment="1">
      <alignment horizontal="center"/>
    </xf>
    <xf numFmtId="0" fontId="2" fillId="20" borderId="42" xfId="0" applyFont="1" applyFill="1" applyBorder="1"/>
    <xf numFmtId="0" fontId="2" fillId="38" borderId="56" xfId="0" applyFont="1" applyFill="1" applyBorder="1" applyAlignment="1">
      <alignment horizontal="center"/>
    </xf>
    <xf numFmtId="0" fontId="2" fillId="20" borderId="45" xfId="0" applyFont="1" applyFill="1" applyBorder="1"/>
    <xf numFmtId="0" fontId="2" fillId="38" borderId="62" xfId="0" applyFont="1" applyFill="1" applyBorder="1" applyAlignment="1">
      <alignment horizontal="center"/>
    </xf>
    <xf numFmtId="0" fontId="2" fillId="38" borderId="63" xfId="0" applyFont="1" applyFill="1" applyBorder="1" applyAlignment="1">
      <alignment horizontal="center"/>
    </xf>
    <xf numFmtId="0" fontId="2" fillId="28" borderId="1" xfId="0" applyFont="1" applyFill="1" applyBorder="1"/>
    <xf numFmtId="0" fontId="2" fillId="32" borderId="53" xfId="0" applyFont="1" applyFill="1" applyBorder="1" applyAlignment="1">
      <alignment horizontal="center"/>
    </xf>
    <xf numFmtId="0" fontId="2" fillId="32" borderId="54" xfId="0" applyFont="1" applyFill="1" applyBorder="1" applyAlignment="1">
      <alignment horizontal="center"/>
    </xf>
    <xf numFmtId="0" fontId="2" fillId="32" borderId="51" xfId="0" applyFont="1" applyFill="1" applyBorder="1" applyAlignment="1">
      <alignment horizontal="center"/>
    </xf>
    <xf numFmtId="0" fontId="2" fillId="32" borderId="55" xfId="0" applyFont="1" applyFill="1" applyBorder="1" applyAlignment="1">
      <alignment horizontal="center"/>
    </xf>
    <xf numFmtId="0" fontId="2" fillId="28" borderId="42" xfId="0" applyFont="1" applyFill="1" applyBorder="1"/>
    <xf numFmtId="0" fontId="2" fillId="32" borderId="56" xfId="0" applyFont="1" applyFill="1" applyBorder="1" applyAlignment="1">
      <alignment horizontal="center"/>
    </xf>
    <xf numFmtId="0" fontId="2" fillId="32" borderId="57" xfId="0" applyFont="1" applyFill="1" applyBorder="1" applyAlignment="1">
      <alignment horizontal="center"/>
    </xf>
    <xf numFmtId="0" fontId="2" fillId="32" borderId="58" xfId="0" applyFont="1" applyFill="1" applyBorder="1" applyAlignment="1">
      <alignment horizontal="center"/>
    </xf>
    <xf numFmtId="0" fontId="2" fillId="14" borderId="1" xfId="0" applyFont="1" applyFill="1" applyBorder="1"/>
    <xf numFmtId="0" fontId="2" fillId="39" borderId="53" xfId="0" applyFont="1" applyFill="1" applyBorder="1" applyAlignment="1">
      <alignment horizontal="center"/>
    </xf>
    <xf numFmtId="0" fontId="2" fillId="39" borderId="51" xfId="0" applyFont="1" applyFill="1" applyBorder="1" applyAlignment="1">
      <alignment horizontal="center"/>
    </xf>
    <xf numFmtId="0" fontId="2" fillId="39" borderId="55" xfId="0" applyFont="1" applyFill="1" applyBorder="1" applyAlignment="1">
      <alignment horizontal="center"/>
    </xf>
    <xf numFmtId="0" fontId="2" fillId="14" borderId="42" xfId="0" applyFont="1" applyFill="1" applyBorder="1"/>
    <xf numFmtId="0" fontId="2" fillId="39" borderId="56" xfId="0" applyFont="1" applyFill="1" applyBorder="1" applyAlignment="1">
      <alignment horizontal="center"/>
    </xf>
    <xf numFmtId="0" fontId="2" fillId="39" borderId="57" xfId="0" applyFont="1" applyFill="1" applyBorder="1" applyAlignment="1">
      <alignment horizontal="center"/>
    </xf>
    <xf numFmtId="0" fontId="2" fillId="39" borderId="58" xfId="0" applyFont="1" applyFill="1" applyBorder="1" applyAlignment="1">
      <alignment horizontal="center"/>
    </xf>
    <xf numFmtId="0" fontId="2" fillId="14" borderId="97" xfId="0" applyFont="1" applyFill="1" applyBorder="1"/>
    <xf numFmtId="0" fontId="2" fillId="39" borderId="37" xfId="0" applyFont="1" applyFill="1" applyBorder="1" applyAlignment="1">
      <alignment horizontal="center"/>
    </xf>
    <xf numFmtId="0" fontId="2" fillId="39" borderId="38" xfId="0" applyFont="1" applyFill="1" applyBorder="1" applyAlignment="1">
      <alignment horizontal="center"/>
    </xf>
    <xf numFmtId="0" fontId="2" fillId="39" borderId="40" xfId="0" applyFont="1" applyFill="1" applyBorder="1" applyAlignment="1">
      <alignment horizontal="center"/>
    </xf>
    <xf numFmtId="49" fontId="2" fillId="0" borderId="104" xfId="0" applyNumberFormat="1" applyFont="1" applyBorder="1" applyAlignment="1">
      <alignment horizontal="right"/>
    </xf>
    <xf numFmtId="0" fontId="2" fillId="0" borderId="98" xfId="0" applyFont="1" applyBorder="1" applyAlignment="1">
      <alignment horizontal="center"/>
    </xf>
    <xf numFmtId="49" fontId="2" fillId="0" borderId="98" xfId="0" applyNumberFormat="1" applyFont="1" applyBorder="1" applyAlignment="1">
      <alignment horizontal="right"/>
    </xf>
    <xf numFmtId="0" fontId="2" fillId="0" borderId="98" xfId="0" applyFont="1" applyBorder="1" applyAlignment="1">
      <alignment vertical="top" wrapText="1"/>
    </xf>
    <xf numFmtId="0" fontId="2" fillId="0" borderId="99" xfId="0" applyFont="1" applyBorder="1" applyAlignment="1">
      <alignment horizontal="center"/>
    </xf>
    <xf numFmtId="49" fontId="2" fillId="0" borderId="105" xfId="0" applyNumberFormat="1" applyFont="1" applyBorder="1" applyAlignment="1">
      <alignment horizontal="right"/>
    </xf>
    <xf numFmtId="0" fontId="2" fillId="0" borderId="100" xfId="0" applyFont="1" applyBorder="1" applyAlignment="1">
      <alignment horizontal="center"/>
    </xf>
    <xf numFmtId="49" fontId="2" fillId="0" borderId="100" xfId="0" applyNumberFormat="1" applyFont="1" applyBorder="1" applyAlignment="1">
      <alignment horizontal="right"/>
    </xf>
    <xf numFmtId="0" fontId="2" fillId="0" borderId="100" xfId="0" applyFont="1" applyBorder="1" applyAlignment="1">
      <alignment vertical="top" wrapText="1"/>
    </xf>
    <xf numFmtId="0" fontId="2" fillId="0" borderId="101" xfId="0" applyFont="1" applyBorder="1" applyAlignment="1">
      <alignment horizontal="center"/>
    </xf>
    <xf numFmtId="49" fontId="2" fillId="0" borderId="106" xfId="0" applyNumberFormat="1" applyFont="1" applyBorder="1" applyAlignment="1">
      <alignment horizontal="right"/>
    </xf>
    <xf numFmtId="0" fontId="2" fillId="0" borderId="102" xfId="0" applyFont="1" applyBorder="1" applyAlignment="1">
      <alignment horizontal="center"/>
    </xf>
    <xf numFmtId="49" fontId="2" fillId="0" borderId="102" xfId="0" applyNumberFormat="1" applyFont="1" applyBorder="1" applyAlignment="1">
      <alignment horizontal="right"/>
    </xf>
    <xf numFmtId="0" fontId="2" fillId="0" borderId="102" xfId="0" applyFont="1" applyBorder="1" applyAlignment="1">
      <alignment vertical="top" wrapText="1"/>
    </xf>
    <xf numFmtId="0" fontId="2" fillId="0" borderId="103" xfId="0" applyFont="1" applyBorder="1" applyAlignment="1">
      <alignment horizontal="center"/>
    </xf>
    <xf numFmtId="0" fontId="11" fillId="42" borderId="137" xfId="0" applyFont="1" applyFill="1" applyBorder="1"/>
    <xf numFmtId="0" fontId="11" fillId="42" borderId="138" xfId="0" applyFont="1" applyFill="1" applyBorder="1"/>
    <xf numFmtId="0" fontId="11" fillId="42" borderId="139" xfId="0" applyFont="1" applyFill="1" applyBorder="1"/>
    <xf numFmtId="0" fontId="11" fillId="42" borderId="138" xfId="0" applyFont="1" applyFill="1" applyBorder="1" applyAlignment="1">
      <alignment horizontal="left"/>
    </xf>
    <xf numFmtId="0" fontId="11" fillId="42" borderId="11" xfId="0" applyFont="1" applyFill="1" applyBorder="1"/>
    <xf numFmtId="0" fontId="11" fillId="42" borderId="9" xfId="0" applyFont="1" applyFill="1" applyBorder="1"/>
    <xf numFmtId="0" fontId="11" fillId="42" borderId="10" xfId="0" applyFont="1" applyFill="1" applyBorder="1"/>
    <xf numFmtId="0" fontId="2" fillId="0" borderId="12" xfId="0" applyFont="1" applyBorder="1"/>
    <xf numFmtId="0" fontId="2" fillId="0" borderId="13" xfId="0" applyFont="1" applyBorder="1"/>
    <xf numFmtId="0" fontId="2" fillId="0" borderId="14" xfId="0" applyFont="1" applyBorder="1"/>
    <xf numFmtId="2" fontId="2" fillId="0" borderId="0" xfId="0" applyNumberFormat="1" applyFont="1" applyAlignment="1">
      <alignment horizontal="center"/>
    </xf>
    <xf numFmtId="0" fontId="2" fillId="0" borderId="12" xfId="0" applyFont="1" applyBorder="1" applyAlignment="1">
      <alignment horizontal="center"/>
    </xf>
    <xf numFmtId="0" fontId="2" fillId="0" borderId="108" xfId="0" applyFont="1" applyBorder="1" applyAlignment="1">
      <alignment horizontal="center" vertical="center"/>
    </xf>
    <xf numFmtId="49" fontId="2" fillId="0" borderId="108" xfId="0" applyNumberFormat="1" applyFont="1" applyBorder="1" applyAlignment="1">
      <alignment horizontal="right"/>
    </xf>
    <xf numFmtId="0" fontId="2" fillId="0" borderId="108" xfId="0" applyFont="1" applyBorder="1" applyAlignment="1">
      <alignment vertical="top" wrapText="1"/>
    </xf>
    <xf numFmtId="0" fontId="2" fillId="0" borderId="0" xfId="0" applyFont="1" applyAlignment="1">
      <alignment vertical="top" wrapText="1"/>
    </xf>
    <xf numFmtId="49" fontId="2" fillId="0" borderId="12" xfId="0" applyNumberFormat="1" applyFont="1" applyBorder="1" applyAlignment="1">
      <alignment horizontal="right"/>
    </xf>
    <xf numFmtId="49" fontId="2" fillId="0" borderId="13" xfId="0" applyNumberFormat="1" applyFont="1" applyBorder="1" applyAlignment="1">
      <alignment horizontal="left" indent="2"/>
    </xf>
    <xf numFmtId="0" fontId="2" fillId="0" borderId="14" xfId="0" applyFont="1" applyBorder="1" applyAlignment="1">
      <alignment horizontal="center"/>
    </xf>
    <xf numFmtId="49" fontId="2" fillId="0" borderId="41" xfId="0" applyNumberFormat="1" applyFont="1" applyBorder="1" applyAlignment="1">
      <alignment horizontal="right"/>
    </xf>
    <xf numFmtId="0" fontId="2" fillId="0" borderId="13" xfId="0" applyFont="1" applyBorder="1" applyAlignment="1">
      <alignment horizontal="left" indent="1"/>
    </xf>
    <xf numFmtId="0" fontId="2" fillId="0" borderId="14" xfId="0" applyFont="1" applyBorder="1" applyAlignment="1">
      <alignment horizontal="left"/>
    </xf>
    <xf numFmtId="49" fontId="2" fillId="0" borderId="14" xfId="0" applyNumberFormat="1" applyFont="1" applyBorder="1" applyAlignment="1">
      <alignment horizontal="right"/>
    </xf>
    <xf numFmtId="0" fontId="2" fillId="0" borderId="41" xfId="0" applyFont="1" applyBorder="1" applyAlignment="1">
      <alignment vertical="top" wrapText="1"/>
    </xf>
    <xf numFmtId="49" fontId="2" fillId="0" borderId="13" xfId="0" applyNumberFormat="1" applyFont="1" applyBorder="1" applyAlignment="1">
      <alignment horizontal="right"/>
    </xf>
    <xf numFmtId="0" fontId="2" fillId="0" borderId="14" xfId="0" applyFont="1" applyBorder="1" applyAlignment="1">
      <alignment vertical="top" wrapText="1"/>
    </xf>
    <xf numFmtId="0" fontId="2" fillId="0" borderId="41" xfId="0" applyFont="1" applyBorder="1" applyAlignment="1">
      <alignment horizontal="center"/>
    </xf>
    <xf numFmtId="0" fontId="38" fillId="0" borderId="0" xfId="1" applyFont="1" applyAlignment="1" applyProtection="1">
      <alignment horizontal="center"/>
    </xf>
    <xf numFmtId="2" fontId="2" fillId="33" borderId="91" xfId="0" applyNumberFormat="1" applyFont="1" applyFill="1" applyBorder="1" applyAlignment="1">
      <alignment horizontal="center"/>
    </xf>
    <xf numFmtId="0" fontId="2" fillId="33" borderId="75" xfId="0" applyFont="1" applyFill="1" applyBorder="1" applyAlignment="1">
      <alignment horizontal="center"/>
    </xf>
    <xf numFmtId="2" fontId="2" fillId="33" borderId="75" xfId="0" applyNumberFormat="1" applyFont="1" applyFill="1" applyBorder="1" applyAlignment="1">
      <alignment horizontal="center"/>
    </xf>
    <xf numFmtId="2" fontId="2" fillId="32" borderId="76" xfId="0" applyNumberFormat="1" applyFont="1" applyFill="1" applyBorder="1" applyAlignment="1">
      <alignment horizontal="center"/>
    </xf>
    <xf numFmtId="0" fontId="2" fillId="32" borderId="75" xfId="0" applyFont="1" applyFill="1" applyBorder="1" applyAlignment="1">
      <alignment horizontal="center"/>
    </xf>
    <xf numFmtId="2" fontId="2" fillId="32" borderId="75" xfId="0" applyNumberFormat="1" applyFont="1" applyFill="1" applyBorder="1" applyAlignment="1">
      <alignment horizontal="center"/>
    </xf>
    <xf numFmtId="0" fontId="2" fillId="32" borderId="86" xfId="0" applyFont="1" applyFill="1" applyBorder="1" applyAlignment="1">
      <alignment horizontal="center"/>
    </xf>
    <xf numFmtId="2" fontId="2" fillId="32" borderId="77" xfId="0" applyNumberFormat="1" applyFont="1" applyFill="1" applyBorder="1" applyAlignment="1">
      <alignment horizontal="center"/>
    </xf>
    <xf numFmtId="0" fontId="2" fillId="32" borderId="74" xfId="0" applyFont="1" applyFill="1" applyBorder="1" applyAlignment="1">
      <alignment horizontal="center"/>
    </xf>
    <xf numFmtId="0" fontId="2" fillId="31" borderId="113" xfId="0" applyFont="1" applyFill="1" applyBorder="1" applyAlignment="1">
      <alignment horizontal="center" vertical="center" wrapText="1"/>
    </xf>
    <xf numFmtId="15" fontId="2" fillId="31" borderId="119" xfId="0" applyNumberFormat="1" applyFont="1" applyFill="1" applyBorder="1" applyAlignment="1">
      <alignment horizontal="center"/>
    </xf>
    <xf numFmtId="2" fontId="2" fillId="25" borderId="68" xfId="0" applyNumberFormat="1" applyFont="1" applyFill="1" applyBorder="1" applyAlignment="1">
      <alignment horizontal="center"/>
    </xf>
    <xf numFmtId="2" fontId="2" fillId="33" borderId="88" xfId="0" applyNumberFormat="1" applyFont="1" applyFill="1" applyBorder="1" applyAlignment="1">
      <alignment horizontal="center"/>
    </xf>
    <xf numFmtId="2" fontId="2" fillId="32" borderId="68" xfId="0" applyNumberFormat="1" applyFont="1" applyFill="1" applyBorder="1" applyAlignment="1">
      <alignment horizontal="center"/>
    </xf>
    <xf numFmtId="2" fontId="2" fillId="33" borderId="89" xfId="0" applyNumberFormat="1" applyFont="1" applyFill="1" applyBorder="1" applyAlignment="1">
      <alignment horizontal="center"/>
    </xf>
    <xf numFmtId="0" fontId="2" fillId="33" borderId="72" xfId="0" applyFont="1" applyFill="1" applyBorder="1" applyAlignment="1">
      <alignment horizontal="center"/>
    </xf>
    <xf numFmtId="0" fontId="0" fillId="31" borderId="27" xfId="0" applyFill="1" applyBorder="1" applyAlignment="1">
      <alignment horizontal="center" vertical="center" textRotation="90"/>
    </xf>
    <xf numFmtId="0" fontId="0" fillId="0" borderId="0" xfId="0"/>
    <xf numFmtId="0" fontId="10" fillId="0" borderId="12" xfId="0" applyFont="1" applyBorder="1" applyAlignment="1">
      <alignment horizontal="left"/>
    </xf>
    <xf numFmtId="2" fontId="2" fillId="33" borderId="72" xfId="0" applyNumberFormat="1" applyFont="1" applyFill="1" applyBorder="1" applyAlignment="1">
      <alignment horizontal="center"/>
    </xf>
    <xf numFmtId="0" fontId="2" fillId="25" borderId="84" xfId="0" applyFont="1" applyFill="1" applyBorder="1" applyAlignment="1">
      <alignment horizontal="center"/>
    </xf>
    <xf numFmtId="0" fontId="7" fillId="31" borderId="18" xfId="0" applyFont="1" applyFill="1" applyBorder="1" applyAlignment="1">
      <alignment vertical="center"/>
    </xf>
    <xf numFmtId="0" fontId="2" fillId="31" borderId="19" xfId="0" applyFont="1" applyFill="1" applyBorder="1"/>
    <xf numFmtId="0" fontId="7" fillId="33" borderId="83" xfId="0" applyFont="1" applyFill="1" applyBorder="1" applyAlignment="1">
      <alignment horizontal="center"/>
    </xf>
    <xf numFmtId="0" fontId="7" fillId="33" borderId="84" xfId="0" applyFont="1" applyFill="1" applyBorder="1" applyAlignment="1">
      <alignment horizontal="center"/>
    </xf>
    <xf numFmtId="0" fontId="7" fillId="33" borderId="85" xfId="0" applyFont="1" applyFill="1" applyBorder="1" applyAlignment="1">
      <alignment horizontal="center"/>
    </xf>
    <xf numFmtId="0" fontId="7" fillId="33" borderId="86" xfId="0" applyFont="1" applyFill="1" applyBorder="1" applyAlignment="1">
      <alignment horizontal="center"/>
    </xf>
    <xf numFmtId="0" fontId="7" fillId="33" borderId="87" xfId="0" applyFont="1" applyFill="1" applyBorder="1" applyAlignment="1">
      <alignment horizontal="center"/>
    </xf>
    <xf numFmtId="0" fontId="2" fillId="33" borderId="84" xfId="0" applyFont="1" applyFill="1" applyBorder="1" applyAlignment="1">
      <alignment horizontal="center"/>
    </xf>
    <xf numFmtId="2" fontId="2" fillId="25" borderId="75" xfId="0" applyNumberFormat="1" applyFont="1" applyFill="1" applyBorder="1" applyAlignment="1">
      <alignment horizontal="center"/>
    </xf>
    <xf numFmtId="0" fontId="2" fillId="25" borderId="75" xfId="0" applyFont="1" applyFill="1" applyBorder="1" applyAlignment="1">
      <alignment horizontal="center"/>
    </xf>
    <xf numFmtId="0" fontId="2" fillId="18" borderId="2" xfId="0" applyFont="1" applyFill="1" applyBorder="1" applyAlignment="1">
      <alignment horizontal="left"/>
    </xf>
    <xf numFmtId="15" fontId="2" fillId="31" borderId="119" xfId="0" applyNumberFormat="1" applyFont="1" applyFill="1" applyBorder="1" applyAlignment="1">
      <alignment wrapText="1"/>
    </xf>
    <xf numFmtId="2" fontId="2" fillId="25" borderId="72" xfId="0" applyNumberFormat="1" applyFont="1" applyFill="1" applyBorder="1" applyAlignment="1">
      <alignment horizontal="center"/>
    </xf>
    <xf numFmtId="0" fontId="2" fillId="13" borderId="213" xfId="0" applyFont="1" applyFill="1" applyBorder="1"/>
    <xf numFmtId="0" fontId="2" fillId="13" borderId="199" xfId="0" applyFont="1" applyFill="1" applyBorder="1" applyAlignment="1">
      <alignment vertical="top"/>
    </xf>
    <xf numFmtId="0" fontId="2" fillId="0" borderId="0" xfId="0" applyFont="1" applyFill="1" applyBorder="1" applyAlignment="1"/>
    <xf numFmtId="0" fontId="11" fillId="0" borderId="0" xfId="0" applyFont="1" applyFill="1" applyBorder="1" applyAlignment="1"/>
    <xf numFmtId="0" fontId="21" fillId="22" borderId="11" xfId="0" applyFont="1" applyFill="1" applyBorder="1" applyAlignment="1" applyProtection="1">
      <alignment horizontal="center" vertical="center"/>
      <protection locked="0"/>
    </xf>
    <xf numFmtId="0" fontId="21" fillId="22" borderId="9" xfId="0" applyFont="1" applyFill="1" applyBorder="1" applyAlignment="1" applyProtection="1">
      <alignment horizontal="center" vertical="center"/>
      <protection locked="0"/>
    </xf>
    <xf numFmtId="0" fontId="21" fillId="22" borderId="10" xfId="0" applyFont="1" applyFill="1" applyBorder="1" applyAlignment="1" applyProtection="1">
      <alignment horizontal="center" vertical="center"/>
      <protection locked="0"/>
    </xf>
    <xf numFmtId="0" fontId="21" fillId="22" borderId="12" xfId="0" applyFont="1" applyFill="1" applyBorder="1" applyAlignment="1" applyProtection="1">
      <alignment horizontal="center" vertical="center"/>
      <protection locked="0"/>
    </xf>
    <xf numFmtId="0" fontId="21" fillId="22" borderId="0" xfId="0" applyFont="1" applyFill="1" applyAlignment="1" applyProtection="1">
      <alignment horizontal="center" vertical="center"/>
      <protection locked="0"/>
    </xf>
    <xf numFmtId="0" fontId="21" fillId="22" borderId="108" xfId="0" applyFont="1" applyFill="1" applyBorder="1" applyAlignment="1" applyProtection="1">
      <alignment horizontal="center" vertical="center"/>
      <protection locked="0"/>
    </xf>
    <xf numFmtId="0" fontId="22" fillId="22" borderId="12" xfId="0" applyFont="1" applyFill="1" applyBorder="1" applyAlignment="1" applyProtection="1">
      <alignment horizontal="center" vertical="center" wrapText="1"/>
      <protection locked="0"/>
    </xf>
    <xf numFmtId="0" fontId="22" fillId="22" borderId="0" xfId="0" applyFont="1" applyFill="1" applyAlignment="1" applyProtection="1">
      <alignment horizontal="center" vertical="center" wrapText="1"/>
      <protection locked="0"/>
    </xf>
    <xf numFmtId="0" fontId="22" fillId="22" borderId="108" xfId="0" applyFont="1" applyFill="1" applyBorder="1" applyAlignment="1" applyProtection="1">
      <alignment horizontal="center" vertical="center" wrapText="1"/>
      <protection locked="0"/>
    </xf>
    <xf numFmtId="0" fontId="32" fillId="15" borderId="11" xfId="0" applyFont="1" applyFill="1" applyBorder="1" applyAlignment="1" applyProtection="1">
      <alignment horizontal="center" vertical="center"/>
      <protection locked="0"/>
    </xf>
    <xf numFmtId="0" fontId="32" fillId="15" borderId="9" xfId="0" applyFont="1" applyFill="1" applyBorder="1" applyAlignment="1" applyProtection="1">
      <alignment horizontal="center" vertical="center"/>
      <protection locked="0"/>
    </xf>
    <xf numFmtId="0" fontId="32" fillId="15" borderId="10" xfId="0" applyFont="1" applyFill="1" applyBorder="1" applyAlignment="1" applyProtection="1">
      <alignment horizontal="center" vertical="center"/>
      <protection locked="0"/>
    </xf>
    <xf numFmtId="0" fontId="32" fillId="15" borderId="12" xfId="0" applyFont="1" applyFill="1" applyBorder="1" applyAlignment="1" applyProtection="1">
      <alignment horizontal="center" vertical="center"/>
      <protection locked="0"/>
    </xf>
    <xf numFmtId="0" fontId="32" fillId="15" borderId="0" xfId="0" applyFont="1" applyFill="1" applyAlignment="1" applyProtection="1">
      <alignment horizontal="center" vertical="center"/>
      <protection locked="0"/>
    </xf>
    <xf numFmtId="0" fontId="32" fillId="15" borderId="108" xfId="0" applyFont="1" applyFill="1" applyBorder="1" applyAlignment="1" applyProtection="1">
      <alignment horizontal="center" vertical="center"/>
      <protection locked="0"/>
    </xf>
    <xf numFmtId="0" fontId="32" fillId="15" borderId="13" xfId="0" applyFont="1" applyFill="1" applyBorder="1" applyAlignment="1" applyProtection="1">
      <alignment horizontal="center" vertical="center"/>
      <protection locked="0"/>
    </xf>
    <xf numFmtId="0" fontId="32" fillId="15" borderId="14" xfId="0" applyFont="1" applyFill="1" applyBorder="1" applyAlignment="1" applyProtection="1">
      <alignment horizontal="center" vertical="center"/>
      <protection locked="0"/>
    </xf>
    <xf numFmtId="0" fontId="32" fillId="15" borderId="41" xfId="0" applyFont="1" applyFill="1" applyBorder="1" applyAlignment="1" applyProtection="1">
      <alignment horizontal="center" vertical="center"/>
      <protection locked="0"/>
    </xf>
    <xf numFmtId="0" fontId="3" fillId="0" borderId="142" xfId="0" applyFont="1" applyBorder="1" applyAlignment="1" applyProtection="1">
      <alignment horizontal="center"/>
      <protection locked="0"/>
    </xf>
    <xf numFmtId="0" fontId="3" fillId="0" borderId="143" xfId="0" applyFont="1" applyBorder="1" applyAlignment="1" applyProtection="1">
      <alignment horizontal="center"/>
      <protection locked="0"/>
    </xf>
    <xf numFmtId="0" fontId="3" fillId="0" borderId="47" xfId="0" applyFont="1" applyBorder="1" applyAlignment="1" applyProtection="1">
      <alignment horizontal="center"/>
      <protection locked="0"/>
    </xf>
    <xf numFmtId="15" fontId="0" fillId="0" borderId="142" xfId="0" applyNumberFormat="1" applyBorder="1" applyAlignment="1" applyProtection="1">
      <alignment horizontal="center"/>
      <protection locked="0"/>
    </xf>
    <xf numFmtId="15" fontId="0" fillId="0" borderId="47" xfId="0" applyNumberFormat="1" applyBorder="1" applyAlignment="1" applyProtection="1">
      <alignment horizontal="center"/>
      <protection locked="0"/>
    </xf>
    <xf numFmtId="20" fontId="0" fillId="0" borderId="142" xfId="0" applyNumberFormat="1" applyBorder="1" applyAlignment="1" applyProtection="1">
      <alignment horizontal="center"/>
      <protection locked="0"/>
    </xf>
    <xf numFmtId="20" fontId="0" fillId="0" borderId="47" xfId="0" applyNumberFormat="1" applyBorder="1" applyAlignment="1" applyProtection="1">
      <alignment horizontal="center"/>
      <protection locked="0"/>
    </xf>
    <xf numFmtId="0" fontId="0" fillId="40" borderId="142" xfId="0" applyFill="1" applyBorder="1" applyAlignment="1">
      <alignment horizontal="center"/>
    </xf>
    <xf numFmtId="0" fontId="0" fillId="40" borderId="143" xfId="0" applyFill="1" applyBorder="1" applyAlignment="1">
      <alignment horizontal="center"/>
    </xf>
    <xf numFmtId="0" fontId="0" fillId="40" borderId="47" xfId="0" applyFill="1" applyBorder="1" applyAlignment="1">
      <alignment horizontal="center"/>
    </xf>
    <xf numFmtId="0" fontId="2" fillId="0" borderId="142" xfId="0" applyFont="1" applyBorder="1" applyAlignment="1" applyProtection="1">
      <alignment horizontal="center"/>
      <protection locked="0"/>
    </xf>
    <xf numFmtId="0" fontId="0" fillId="0" borderId="143" xfId="0" applyBorder="1" applyAlignment="1" applyProtection="1">
      <alignment horizontal="center"/>
      <protection locked="0"/>
    </xf>
    <xf numFmtId="0" fontId="0" fillId="0" borderId="47" xfId="0" applyBorder="1" applyAlignment="1" applyProtection="1">
      <alignment horizontal="center"/>
      <protection locked="0"/>
    </xf>
    <xf numFmtId="0" fontId="3" fillId="40" borderId="142" xfId="0" applyFont="1" applyFill="1" applyBorder="1" applyAlignment="1">
      <alignment horizontal="center"/>
    </xf>
    <xf numFmtId="0" fontId="3" fillId="40" borderId="143" xfId="0" applyFont="1" applyFill="1" applyBorder="1" applyAlignment="1">
      <alignment horizontal="center"/>
    </xf>
    <xf numFmtId="0" fontId="3" fillId="40" borderId="47" xfId="0" applyFont="1" applyFill="1" applyBorder="1" applyAlignment="1">
      <alignment horizontal="center"/>
    </xf>
    <xf numFmtId="0" fontId="5" fillId="4" borderId="144" xfId="0" applyFont="1" applyFill="1" applyBorder="1" applyAlignment="1" applyProtection="1">
      <alignment horizontal="center" wrapText="1"/>
      <protection locked="0"/>
    </xf>
    <xf numFmtId="0" fontId="5" fillId="4" borderId="145" xfId="0" applyFont="1" applyFill="1" applyBorder="1" applyAlignment="1" applyProtection="1">
      <alignment horizontal="center" wrapText="1"/>
      <protection locked="0"/>
    </xf>
    <xf numFmtId="0" fontId="5" fillId="4" borderId="146" xfId="0" applyFont="1" applyFill="1" applyBorder="1" applyAlignment="1" applyProtection="1">
      <alignment horizontal="center" wrapText="1"/>
      <protection locked="0"/>
    </xf>
    <xf numFmtId="0" fontId="5" fillId="4" borderId="147" xfId="0" applyFont="1" applyFill="1" applyBorder="1" applyAlignment="1" applyProtection="1">
      <alignment horizontal="center" wrapText="1"/>
      <protection locked="0"/>
    </xf>
    <xf numFmtId="0" fontId="5" fillId="4" borderId="0" xfId="0" applyFont="1" applyFill="1" applyAlignment="1" applyProtection="1">
      <alignment horizontal="center" wrapText="1"/>
      <protection locked="0"/>
    </xf>
    <xf numFmtId="0" fontId="5" fillId="4" borderId="148" xfId="0" applyFont="1" applyFill="1" applyBorder="1" applyAlignment="1" applyProtection="1">
      <alignment horizontal="center" wrapText="1"/>
      <protection locked="0"/>
    </xf>
    <xf numFmtId="0" fontId="5" fillId="4" borderId="149" xfId="0" applyFont="1" applyFill="1" applyBorder="1" applyAlignment="1" applyProtection="1">
      <alignment horizontal="center" wrapText="1"/>
      <protection locked="0"/>
    </xf>
    <xf numFmtId="0" fontId="5" fillId="4" borderId="15" xfId="0" applyFont="1" applyFill="1" applyBorder="1" applyAlignment="1" applyProtection="1">
      <alignment horizontal="center" wrapText="1"/>
      <protection locked="0"/>
    </xf>
    <xf numFmtId="0" fontId="5" fillId="4" borderId="150" xfId="0" applyFont="1" applyFill="1" applyBorder="1" applyAlignment="1" applyProtection="1">
      <alignment horizontal="center" wrapText="1"/>
      <protection locked="0"/>
    </xf>
    <xf numFmtId="0" fontId="2" fillId="28" borderId="25" xfId="0" applyFont="1" applyFill="1" applyBorder="1" applyAlignment="1">
      <alignment horizontal="center" vertical="center"/>
    </xf>
    <xf numFmtId="0" fontId="2" fillId="28" borderId="2" xfId="0" applyFont="1" applyFill="1" applyBorder="1" applyAlignment="1">
      <alignment horizontal="center" vertical="center"/>
    </xf>
    <xf numFmtId="0" fontId="2" fillId="28" borderId="31" xfId="0" applyFont="1" applyFill="1" applyBorder="1" applyAlignment="1">
      <alignment horizontal="center" vertical="center"/>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14" borderId="151" xfId="0" applyFont="1" applyFill="1" applyBorder="1" applyAlignment="1">
      <alignment horizontal="center" vertical="center" textRotation="90"/>
    </xf>
    <xf numFmtId="0" fontId="2" fillId="14" borderId="27" xfId="0" applyFont="1" applyFill="1" applyBorder="1" applyAlignment="1">
      <alignment horizontal="center" vertical="center" textRotation="90"/>
    </xf>
    <xf numFmtId="0" fontId="2" fillId="14" borderId="107" xfId="0" applyFont="1" applyFill="1" applyBorder="1" applyAlignment="1">
      <alignment horizontal="center" vertical="center" textRotation="90"/>
    </xf>
    <xf numFmtId="0" fontId="2" fillId="14" borderId="33" xfId="0" applyFont="1" applyFill="1" applyBorder="1" applyAlignment="1">
      <alignment horizontal="center" vertical="center"/>
    </xf>
    <xf numFmtId="0" fontId="2" fillId="14" borderId="2" xfId="0" applyFont="1" applyFill="1" applyBorder="1" applyAlignment="1">
      <alignment horizontal="center" vertical="center"/>
    </xf>
    <xf numFmtId="0" fontId="2" fillId="14" borderId="25" xfId="0" applyFont="1" applyFill="1" applyBorder="1" applyAlignment="1">
      <alignment horizontal="center" vertical="center"/>
    </xf>
    <xf numFmtId="0" fontId="2" fillId="14" borderId="31" xfId="0" applyFont="1" applyFill="1" applyBorder="1" applyAlignment="1">
      <alignment horizontal="center" vertical="center"/>
    </xf>
    <xf numFmtId="0" fontId="2" fillId="14" borderId="28" xfId="0" applyFont="1" applyFill="1" applyBorder="1" applyAlignment="1">
      <alignment horizontal="center" vertical="center"/>
    </xf>
    <xf numFmtId="0" fontId="2" fillId="14" borderId="152" xfId="0" applyFont="1" applyFill="1" applyBorder="1" applyAlignment="1">
      <alignment horizontal="center" vertical="center"/>
    </xf>
    <xf numFmtId="0" fontId="2" fillId="5" borderId="13" xfId="0" applyFont="1" applyFill="1" applyBorder="1" applyAlignment="1">
      <alignment horizontal="left" vertical="center" wrapText="1" indent="1"/>
    </xf>
    <xf numFmtId="0" fontId="2" fillId="0" borderId="14" xfId="0" applyFont="1" applyBorder="1" applyAlignment="1">
      <alignment horizontal="left" vertical="center" wrapText="1" indent="1"/>
    </xf>
    <xf numFmtId="0" fontId="2" fillId="0" borderId="41" xfId="0" applyFont="1" applyBorder="1" applyAlignment="1">
      <alignment horizontal="left" vertical="center" wrapText="1" indent="1"/>
    </xf>
    <xf numFmtId="0" fontId="2" fillId="5" borderId="113" xfId="0" applyFont="1" applyFill="1" applyBorder="1" applyAlignment="1">
      <alignment horizontal="left" vertical="center" wrapText="1" indent="1"/>
    </xf>
    <xf numFmtId="0" fontId="2" fillId="0" borderId="115" xfId="0" applyFont="1" applyBorder="1" applyAlignment="1">
      <alignment horizontal="left" vertical="center" wrapText="1" indent="1"/>
    </xf>
    <xf numFmtId="0" fontId="2" fillId="0" borderId="116" xfId="0" applyFont="1" applyBorder="1" applyAlignment="1">
      <alignment horizontal="left" vertical="center" wrapText="1" indent="1"/>
    </xf>
    <xf numFmtId="0" fontId="2" fillId="10" borderId="83" xfId="0" applyFont="1" applyFill="1" applyBorder="1" applyAlignment="1">
      <alignment horizontal="left" indent="1"/>
    </xf>
    <xf numFmtId="0" fontId="2" fillId="10" borderId="85" xfId="0" applyFont="1" applyFill="1" applyBorder="1" applyAlignment="1">
      <alignment horizontal="left" indent="1"/>
    </xf>
    <xf numFmtId="0" fontId="2" fillId="10" borderId="153" xfId="0" applyFont="1" applyFill="1" applyBorder="1" applyAlignment="1">
      <alignment horizontal="left" indent="1"/>
    </xf>
    <xf numFmtId="0" fontId="2" fillId="10" borderId="71" xfId="0" applyFont="1" applyFill="1" applyBorder="1" applyAlignment="1">
      <alignment horizontal="left" indent="1"/>
    </xf>
    <xf numFmtId="0" fontId="2" fillId="10" borderId="73" xfId="0" applyFont="1" applyFill="1" applyBorder="1" applyAlignment="1">
      <alignment horizontal="left" indent="1"/>
    </xf>
    <xf numFmtId="0" fontId="2" fillId="10" borderId="154" xfId="0" applyFont="1" applyFill="1" applyBorder="1" applyAlignment="1">
      <alignment horizontal="left" indent="1"/>
    </xf>
    <xf numFmtId="0" fontId="2" fillId="20" borderId="31" xfId="0" applyFont="1" applyFill="1" applyBorder="1" applyAlignment="1">
      <alignment horizontal="center" vertical="center"/>
    </xf>
    <xf numFmtId="0" fontId="2" fillId="20" borderId="28" xfId="0" applyFont="1" applyFill="1" applyBorder="1" applyAlignment="1">
      <alignment horizontal="center" vertical="center"/>
    </xf>
    <xf numFmtId="0" fontId="2" fillId="20" borderId="155" xfId="0" applyFont="1" applyFill="1" applyBorder="1" applyAlignment="1">
      <alignment horizontal="center" vertical="center"/>
    </xf>
    <xf numFmtId="0" fontId="2" fillId="28" borderId="28" xfId="0" applyFont="1" applyFill="1" applyBorder="1" applyAlignment="1">
      <alignment horizontal="center" vertical="center"/>
    </xf>
    <xf numFmtId="0" fontId="2" fillId="10" borderId="68" xfId="0" applyFont="1" applyFill="1" applyBorder="1" applyAlignment="1">
      <alignment horizontal="left" indent="1"/>
    </xf>
    <xf numFmtId="0" fontId="2" fillId="10" borderId="70" xfId="0" applyFont="1" applyFill="1" applyBorder="1" applyAlignment="1">
      <alignment horizontal="left" indent="1"/>
    </xf>
    <xf numFmtId="0" fontId="2" fillId="10" borderId="158" xfId="0" applyFont="1" applyFill="1" applyBorder="1" applyAlignment="1">
      <alignment horizontal="left" indent="1"/>
    </xf>
    <xf numFmtId="0" fontId="2" fillId="26" borderId="31" xfId="0" applyFont="1" applyFill="1" applyBorder="1" applyAlignment="1">
      <alignment horizontal="center" vertical="center"/>
    </xf>
    <xf numFmtId="0" fontId="2" fillId="26" borderId="28" xfId="0" applyFont="1" applyFill="1" applyBorder="1" applyAlignment="1">
      <alignment horizontal="center" vertical="center"/>
    </xf>
    <xf numFmtId="0" fontId="2" fillId="26" borderId="155" xfId="0" applyFont="1" applyFill="1" applyBorder="1" applyAlignment="1">
      <alignment horizontal="center" vertical="center"/>
    </xf>
    <xf numFmtId="0" fontId="2" fillId="28" borderId="156" xfId="0" applyFont="1" applyFill="1" applyBorder="1" applyAlignment="1">
      <alignment horizontal="center" vertical="center" textRotation="90"/>
    </xf>
    <xf numFmtId="0" fontId="2" fillId="28" borderId="27" xfId="0" applyFont="1" applyFill="1" applyBorder="1" applyAlignment="1">
      <alignment horizontal="center" vertical="center" textRotation="90"/>
    </xf>
    <xf numFmtId="0" fontId="2" fillId="27" borderId="25" xfId="0" applyFont="1" applyFill="1" applyBorder="1" applyAlignment="1">
      <alignment horizontal="center" vertical="center"/>
    </xf>
    <xf numFmtId="0" fontId="2" fillId="27" borderId="2" xfId="0" applyFont="1" applyFill="1" applyBorder="1" applyAlignment="1">
      <alignment horizontal="center" vertical="center"/>
    </xf>
    <xf numFmtId="0" fontId="2" fillId="27" borderId="31" xfId="0" applyFont="1" applyFill="1" applyBorder="1" applyAlignment="1">
      <alignment horizontal="center" vertical="center"/>
    </xf>
    <xf numFmtId="0" fontId="2" fillId="26" borderId="24" xfId="0" applyFont="1" applyFill="1" applyBorder="1" applyAlignment="1">
      <alignment horizontal="center" vertical="center" textRotation="90"/>
    </xf>
    <xf numFmtId="0" fontId="2" fillId="26" borderId="16" xfId="0" applyFont="1" applyFill="1" applyBorder="1" applyAlignment="1">
      <alignment horizontal="center" vertical="center" textRotation="90"/>
    </xf>
    <xf numFmtId="0" fontId="2" fillId="26" borderId="30" xfId="0" applyFont="1" applyFill="1" applyBorder="1" applyAlignment="1">
      <alignment horizontal="center" vertical="center" textRotation="90"/>
    </xf>
    <xf numFmtId="0" fontId="2" fillId="26" borderId="159" xfId="0" applyFont="1" applyFill="1" applyBorder="1" applyAlignment="1">
      <alignment horizontal="center" vertical="center" textRotation="90"/>
    </xf>
    <xf numFmtId="0" fontId="2" fillId="26" borderId="25" xfId="0" applyFont="1" applyFill="1" applyBorder="1" applyAlignment="1">
      <alignment horizontal="center" vertical="center"/>
    </xf>
    <xf numFmtId="0" fontId="2" fillId="26" borderId="2" xfId="0" applyFont="1" applyFill="1" applyBorder="1" applyAlignment="1">
      <alignment horizontal="center" vertical="center"/>
    </xf>
    <xf numFmtId="0" fontId="2" fillId="27" borderId="156" xfId="0" applyFont="1" applyFill="1" applyBorder="1" applyAlignment="1">
      <alignment horizontal="center" vertical="center" textRotation="90"/>
    </xf>
    <xf numFmtId="0" fontId="2" fillId="27" borderId="27" xfId="0" applyFont="1" applyFill="1" applyBorder="1" applyAlignment="1">
      <alignment horizontal="center" vertical="center" textRotation="90"/>
    </xf>
    <xf numFmtId="0" fontId="2" fillId="27" borderId="157" xfId="0" applyFont="1" applyFill="1" applyBorder="1" applyAlignment="1">
      <alignment horizontal="center" vertical="center" textRotation="90"/>
    </xf>
    <xf numFmtId="0" fontId="2" fillId="27" borderId="28" xfId="0" applyFont="1" applyFill="1" applyBorder="1" applyAlignment="1">
      <alignment horizontal="center" vertical="center"/>
    </xf>
    <xf numFmtId="0" fontId="2" fillId="27" borderId="155" xfId="0" applyFont="1" applyFill="1" applyBorder="1" applyAlignment="1">
      <alignment horizontal="center" vertical="center"/>
    </xf>
    <xf numFmtId="0" fontId="2" fillId="20" borderId="156" xfId="0" applyFont="1" applyFill="1" applyBorder="1" applyAlignment="1">
      <alignment horizontal="center" vertical="center" textRotation="90"/>
    </xf>
    <xf numFmtId="0" fontId="2" fillId="20" borderId="27" xfId="0" applyFont="1" applyFill="1" applyBorder="1" applyAlignment="1">
      <alignment horizontal="center" vertical="center" textRotation="90"/>
    </xf>
    <xf numFmtId="0" fontId="2" fillId="20" borderId="157" xfId="0" applyFont="1" applyFill="1" applyBorder="1" applyAlignment="1">
      <alignment horizontal="center" vertical="center" textRotation="90"/>
    </xf>
    <xf numFmtId="0" fontId="2" fillId="20" borderId="25" xfId="0" applyFont="1" applyFill="1" applyBorder="1" applyAlignment="1">
      <alignment horizontal="center" vertical="center"/>
    </xf>
    <xf numFmtId="0" fontId="2" fillId="20" borderId="2" xfId="0" applyFont="1" applyFill="1" applyBorder="1" applyAlignment="1">
      <alignment horizontal="center" vertical="center"/>
    </xf>
    <xf numFmtId="0" fontId="0" fillId="14" borderId="27" xfId="0" applyFill="1" applyBorder="1" applyAlignment="1">
      <alignment horizontal="center" vertical="center" textRotation="90"/>
    </xf>
    <xf numFmtId="0" fontId="0" fillId="14" borderId="107" xfId="0" applyFill="1" applyBorder="1" applyAlignment="1">
      <alignment horizontal="center" vertical="center" textRotation="90"/>
    </xf>
    <xf numFmtId="0" fontId="2" fillId="31" borderId="137" xfId="0" applyFont="1" applyFill="1" applyBorder="1" applyAlignment="1">
      <alignment horizontal="center"/>
    </xf>
    <xf numFmtId="0" fontId="2" fillId="31" borderId="138" xfId="0" applyFont="1" applyFill="1" applyBorder="1" applyAlignment="1">
      <alignment horizontal="center"/>
    </xf>
    <xf numFmtId="0" fontId="2" fillId="31" borderId="139" xfId="0" applyFont="1" applyFill="1" applyBorder="1" applyAlignment="1">
      <alignment horizontal="center"/>
    </xf>
    <xf numFmtId="0" fontId="0" fillId="31" borderId="27" xfId="0" applyFill="1" applyBorder="1" applyAlignment="1">
      <alignment horizontal="center" vertical="center" textRotation="90"/>
    </xf>
    <xf numFmtId="0" fontId="0" fillId="28" borderId="151" xfId="0" applyFill="1" applyBorder="1" applyAlignment="1">
      <alignment horizontal="center" vertical="center" textRotation="90"/>
    </xf>
    <xf numFmtId="0" fontId="0" fillId="28" borderId="27" xfId="0" applyFill="1" applyBorder="1" applyAlignment="1">
      <alignment horizontal="center" vertical="center" textRotation="90"/>
    </xf>
    <xf numFmtId="0" fontId="0" fillId="28" borderId="107" xfId="0" applyFill="1" applyBorder="1" applyAlignment="1">
      <alignment horizontal="center" vertical="center" textRotation="90"/>
    </xf>
    <xf numFmtId="0" fontId="0" fillId="26" borderId="35" xfId="0" applyFill="1" applyBorder="1" applyAlignment="1">
      <alignment horizontal="center" vertical="center" textRotation="90"/>
    </xf>
    <xf numFmtId="0" fontId="0" fillId="26" borderId="16" xfId="0" applyFill="1" applyBorder="1" applyAlignment="1">
      <alignment horizontal="center" vertical="center" textRotation="90"/>
    </xf>
    <xf numFmtId="0" fontId="0" fillId="26" borderId="30" xfId="0" applyFill="1" applyBorder="1" applyAlignment="1">
      <alignment horizontal="center" vertical="center" textRotation="90"/>
    </xf>
    <xf numFmtId="0" fontId="0" fillId="27" borderId="151" xfId="0" applyFill="1" applyBorder="1" applyAlignment="1">
      <alignment horizontal="center" vertical="center" textRotation="90"/>
    </xf>
    <xf numFmtId="0" fontId="0" fillId="27" borderId="27" xfId="0" applyFill="1" applyBorder="1" applyAlignment="1">
      <alignment horizontal="center" vertical="center" textRotation="90"/>
    </xf>
    <xf numFmtId="0" fontId="0" fillId="27" borderId="107" xfId="0" applyFill="1" applyBorder="1" applyAlignment="1">
      <alignment horizontal="center" vertical="center" textRotation="90"/>
    </xf>
    <xf numFmtId="0" fontId="2" fillId="31" borderId="113" xfId="0" applyFont="1" applyFill="1" applyBorder="1" applyAlignment="1">
      <alignment horizontal="center" vertical="center" wrapText="1"/>
    </xf>
    <xf numFmtId="0" fontId="2" fillId="31" borderId="116" xfId="0" applyFont="1" applyFill="1" applyBorder="1" applyAlignment="1">
      <alignment horizontal="center" vertical="center" wrapText="1"/>
    </xf>
    <xf numFmtId="15" fontId="2" fillId="31" borderId="119" xfId="0" applyNumberFormat="1" applyFont="1" applyFill="1" applyBorder="1" applyAlignment="1">
      <alignment horizontal="center"/>
    </xf>
    <xf numFmtId="15" fontId="2" fillId="31" borderId="160" xfId="0" applyNumberFormat="1" applyFont="1" applyFill="1" applyBorder="1" applyAlignment="1">
      <alignment horizontal="center"/>
    </xf>
    <xf numFmtId="0" fontId="9" fillId="4" borderId="137" xfId="0" applyFont="1" applyFill="1" applyBorder="1" applyAlignment="1">
      <alignment horizontal="left"/>
    </xf>
    <xf numFmtId="0" fontId="9" fillId="4" borderId="138" xfId="0" applyFont="1" applyFill="1" applyBorder="1" applyAlignment="1">
      <alignment horizontal="left"/>
    </xf>
    <xf numFmtId="0" fontId="9" fillId="4" borderId="139" xfId="0" applyFont="1" applyFill="1" applyBorder="1" applyAlignment="1">
      <alignment horizontal="left"/>
    </xf>
    <xf numFmtId="0" fontId="30" fillId="42" borderId="137" xfId="0" applyFont="1" applyFill="1" applyBorder="1" applyAlignment="1">
      <alignment horizontal="center"/>
    </xf>
    <xf numFmtId="0" fontId="30" fillId="42" borderId="138" xfId="0" applyFont="1" applyFill="1" applyBorder="1" applyAlignment="1">
      <alignment horizontal="center"/>
    </xf>
    <xf numFmtId="0" fontId="30" fillId="42" borderId="139" xfId="0" applyFont="1" applyFill="1" applyBorder="1" applyAlignment="1">
      <alignment horizontal="center"/>
    </xf>
    <xf numFmtId="0" fontId="13" fillId="6" borderId="0" xfId="0" applyFont="1" applyFill="1" applyAlignment="1">
      <alignment horizontal="left" vertical="center" wrapText="1" indent="1"/>
    </xf>
    <xf numFmtId="49" fontId="15" fillId="0" borderId="130" xfId="0" applyNumberFormat="1" applyFont="1" applyBorder="1" applyAlignment="1">
      <alignment horizontal="center" vertical="center"/>
    </xf>
    <xf numFmtId="49" fontId="15" fillId="0" borderId="131" xfId="0" applyNumberFormat="1" applyFont="1" applyBorder="1" applyAlignment="1">
      <alignment horizontal="center" vertical="center"/>
    </xf>
    <xf numFmtId="49" fontId="15" fillId="0" borderId="123" xfId="0" applyNumberFormat="1" applyFont="1" applyBorder="1" applyAlignment="1">
      <alignment horizontal="center" vertical="center"/>
    </xf>
    <xf numFmtId="49" fontId="15" fillId="0" borderId="124" xfId="0" applyNumberFormat="1" applyFont="1" applyBorder="1" applyAlignment="1">
      <alignment horizontal="center" vertical="center"/>
    </xf>
    <xf numFmtId="49" fontId="15" fillId="0" borderId="122" xfId="0" applyNumberFormat="1" applyFont="1" applyBorder="1" applyAlignment="1">
      <alignment horizontal="center" vertical="center"/>
    </xf>
    <xf numFmtId="49" fontId="15" fillId="0" borderId="125" xfId="0" applyNumberFormat="1" applyFont="1" applyBorder="1" applyAlignment="1">
      <alignment horizontal="center" vertical="center"/>
    </xf>
    <xf numFmtId="165" fontId="15" fillId="41" borderId="122" xfId="0" applyNumberFormat="1" applyFont="1" applyFill="1" applyBorder="1" applyAlignment="1">
      <alignment horizontal="center" vertical="center"/>
    </xf>
    <xf numFmtId="165" fontId="15" fillId="41" borderId="124" xfId="0" applyNumberFormat="1" applyFont="1" applyFill="1" applyBorder="1" applyAlignment="1">
      <alignment horizontal="center" vertical="center"/>
    </xf>
    <xf numFmtId="165" fontId="15" fillId="41" borderId="126" xfId="0" applyNumberFormat="1" applyFont="1" applyFill="1" applyBorder="1" applyAlignment="1">
      <alignment horizontal="center" vertical="center"/>
    </xf>
    <xf numFmtId="165" fontId="15" fillId="41" borderId="127" xfId="0" applyNumberFormat="1" applyFont="1" applyFill="1" applyBorder="1" applyAlignment="1">
      <alignment horizontal="center" vertical="center"/>
    </xf>
    <xf numFmtId="165" fontId="15" fillId="41" borderId="129" xfId="0" applyNumberFormat="1" applyFont="1" applyFill="1" applyBorder="1" applyAlignment="1">
      <alignment horizontal="center" vertical="center"/>
    </xf>
    <xf numFmtId="165" fontId="15" fillId="41" borderId="131" xfId="0" applyNumberFormat="1" applyFont="1" applyFill="1" applyBorder="1" applyAlignment="1">
      <alignment horizontal="center" vertical="center"/>
    </xf>
    <xf numFmtId="49" fontId="15" fillId="0" borderId="73" xfId="0" applyNumberFormat="1" applyFont="1" applyBorder="1" applyAlignment="1">
      <alignment horizontal="center" vertical="center"/>
    </xf>
    <xf numFmtId="49" fontId="15" fillId="0" borderId="127" xfId="0" applyNumberFormat="1" applyFont="1" applyBorder="1" applyAlignment="1">
      <alignment horizontal="center" vertical="center"/>
    </xf>
    <xf numFmtId="0" fontId="31" fillId="42" borderId="161" xfId="0" applyFont="1" applyFill="1" applyBorder="1" applyAlignment="1">
      <alignment horizontal="center" vertical="center"/>
    </xf>
    <xf numFmtId="0" fontId="31" fillId="42" borderId="162" xfId="0" applyFont="1" applyFill="1" applyBorder="1" applyAlignment="1">
      <alignment horizontal="center" vertical="center"/>
    </xf>
    <xf numFmtId="0" fontId="31" fillId="42" borderId="163" xfId="0" applyFont="1" applyFill="1" applyBorder="1" applyAlignment="1">
      <alignment horizontal="center" vertical="center"/>
    </xf>
    <xf numFmtId="0" fontId="15" fillId="0" borderId="147" xfId="0" applyFont="1" applyBorder="1" applyAlignment="1" applyProtection="1">
      <alignment horizontal="left" vertical="top" wrapText="1" indent="1"/>
      <protection locked="0"/>
    </xf>
    <xf numFmtId="0" fontId="15" fillId="0" borderId="0" xfId="0" applyFont="1" applyAlignment="1" applyProtection="1">
      <alignment horizontal="left" vertical="top" wrapText="1" indent="1"/>
      <protection locked="0"/>
    </xf>
    <xf numFmtId="0" fontId="15" fillId="0" borderId="148" xfId="0" applyFont="1" applyBorder="1" applyAlignment="1" applyProtection="1">
      <alignment horizontal="left" vertical="top" wrapText="1" indent="1"/>
      <protection locked="0"/>
    </xf>
    <xf numFmtId="0" fontId="15" fillId="0" borderId="149" xfId="0" applyFont="1" applyBorder="1" applyAlignment="1" applyProtection="1">
      <alignment horizontal="left" vertical="top" wrapText="1" indent="1"/>
      <protection locked="0"/>
    </xf>
    <xf numFmtId="0" fontId="15" fillId="0" borderId="15" xfId="0" applyFont="1" applyBorder="1" applyAlignment="1" applyProtection="1">
      <alignment horizontal="left" vertical="top" wrapText="1" indent="1"/>
      <protection locked="0"/>
    </xf>
    <xf numFmtId="0" fontId="15" fillId="0" borderId="150" xfId="0" applyFont="1" applyBorder="1" applyAlignment="1" applyProtection="1">
      <alignment horizontal="left" vertical="top" wrapText="1" indent="1"/>
      <protection locked="0"/>
    </xf>
    <xf numFmtId="49" fontId="15" fillId="0" borderId="126" xfId="0" applyNumberFormat="1" applyFont="1" applyBorder="1" applyAlignment="1">
      <alignment horizontal="center" vertical="center"/>
    </xf>
    <xf numFmtId="49" fontId="15" fillId="0" borderId="128" xfId="0" applyNumberFormat="1" applyFont="1" applyBorder="1" applyAlignment="1">
      <alignment horizontal="center" vertical="center"/>
    </xf>
    <xf numFmtId="49" fontId="15" fillId="0" borderId="129" xfId="0" applyNumberFormat="1" applyFont="1" applyBorder="1" applyAlignment="1">
      <alignment horizontal="center" vertical="center"/>
    </xf>
    <xf numFmtId="49" fontId="15" fillId="0" borderId="132" xfId="0" applyNumberFormat="1" applyFont="1" applyBorder="1" applyAlignment="1">
      <alignment horizontal="center" vertical="center"/>
    </xf>
    <xf numFmtId="15" fontId="15" fillId="0" borderId="44" xfId="0" applyNumberFormat="1" applyFont="1" applyBorder="1" applyAlignment="1">
      <alignment horizontal="center" vertical="top"/>
    </xf>
    <xf numFmtId="15" fontId="15" fillId="0" borderId="164" xfId="0" applyNumberFormat="1" applyFont="1" applyBorder="1" applyAlignment="1">
      <alignment horizontal="center" vertical="top"/>
    </xf>
    <xf numFmtId="15" fontId="15" fillId="0" borderId="1" xfId="0" applyNumberFormat="1" applyFont="1" applyBorder="1" applyAlignment="1">
      <alignment horizontal="center" vertical="top"/>
    </xf>
    <xf numFmtId="15" fontId="15" fillId="0" borderId="165" xfId="0" applyNumberFormat="1" applyFont="1" applyBorder="1" applyAlignment="1">
      <alignment horizontal="center" vertical="top"/>
    </xf>
    <xf numFmtId="15" fontId="15" fillId="0" borderId="45" xfId="0" applyNumberFormat="1" applyFont="1" applyBorder="1" applyAlignment="1">
      <alignment horizontal="center" vertical="top"/>
    </xf>
    <xf numFmtId="15" fontId="15" fillId="0" borderId="67" xfId="0" applyNumberFormat="1" applyFont="1" applyBorder="1" applyAlignment="1">
      <alignment horizontal="center" vertical="top"/>
    </xf>
    <xf numFmtId="0" fontId="25" fillId="0" borderId="0" xfId="0" applyFont="1" applyAlignment="1">
      <alignment horizontal="center"/>
    </xf>
    <xf numFmtId="0" fontId="18" fillId="0" borderId="0" xfId="0" applyFont="1" applyAlignment="1">
      <alignment horizontal="center"/>
    </xf>
    <xf numFmtId="0" fontId="15" fillId="0" borderId="144" xfId="0" applyFont="1" applyBorder="1" applyAlignment="1">
      <alignment horizontal="center" vertical="top"/>
    </xf>
    <xf numFmtId="0" fontId="15" fillId="0" borderId="164" xfId="0" applyFont="1" applyBorder="1" applyAlignment="1">
      <alignment horizontal="center" vertical="top"/>
    </xf>
    <xf numFmtId="0" fontId="15" fillId="0" borderId="147" xfId="0" applyFont="1" applyBorder="1" applyAlignment="1">
      <alignment horizontal="center" vertical="top"/>
    </xf>
    <xf numFmtId="0" fontId="15" fillId="0" borderId="165" xfId="0" applyFont="1" applyBorder="1" applyAlignment="1">
      <alignment horizontal="center" vertical="top"/>
    </xf>
    <xf numFmtId="0" fontId="15" fillId="0" borderId="149" xfId="0" applyFont="1" applyBorder="1" applyAlignment="1">
      <alignment horizontal="center" vertical="top"/>
    </xf>
    <xf numFmtId="0" fontId="15" fillId="0" borderId="67" xfId="0" applyFont="1" applyBorder="1" applyAlignment="1">
      <alignment horizontal="center" vertical="top"/>
    </xf>
    <xf numFmtId="20" fontId="15" fillId="0" borderId="162" xfId="0" applyNumberFormat="1" applyFont="1" applyBorder="1" applyAlignment="1">
      <alignment horizontal="center" vertical="center"/>
    </xf>
    <xf numFmtId="20" fontId="15" fillId="0" borderId="163" xfId="0" applyNumberFormat="1" applyFont="1" applyBorder="1" applyAlignment="1">
      <alignment horizontal="center" vertical="center"/>
    </xf>
    <xf numFmtId="15" fontId="0" fillId="2" borderId="14" xfId="0" applyNumberFormat="1" applyFill="1" applyBorder="1" applyAlignment="1">
      <alignment horizontal="center"/>
    </xf>
    <xf numFmtId="0" fontId="15" fillId="0" borderId="162" xfId="0" applyFont="1" applyBorder="1" applyAlignment="1">
      <alignment horizontal="center" vertical="center"/>
    </xf>
    <xf numFmtId="49" fontId="7" fillId="0" borderId="73" xfId="1" applyNumberFormat="1" applyFont="1" applyBorder="1" applyAlignment="1" applyProtection="1">
      <alignment horizontal="center" vertical="center"/>
    </xf>
    <xf numFmtId="0" fontId="31" fillId="42" borderId="166" xfId="0" applyFont="1" applyFill="1" applyBorder="1" applyAlignment="1">
      <alignment horizontal="center" vertical="center"/>
    </xf>
    <xf numFmtId="20" fontId="15" fillId="0" borderId="45" xfId="0" applyNumberFormat="1" applyFont="1" applyBorder="1" applyAlignment="1">
      <alignment horizontal="center" vertical="center"/>
    </xf>
    <xf numFmtId="0" fontId="15" fillId="0" borderId="150" xfId="0" applyFont="1" applyBorder="1" applyAlignment="1">
      <alignment horizontal="center" vertical="center"/>
    </xf>
    <xf numFmtId="20" fontId="15" fillId="0" borderId="142" xfId="0" applyNumberFormat="1" applyFont="1" applyBorder="1" applyAlignment="1">
      <alignment horizontal="center" vertical="center"/>
    </xf>
    <xf numFmtId="0" fontId="15" fillId="0" borderId="167" xfId="0" applyFont="1" applyBorder="1" applyAlignment="1">
      <alignment horizontal="center" vertical="center"/>
    </xf>
    <xf numFmtId="20" fontId="15" fillId="0" borderId="42" xfId="0" applyNumberFormat="1" applyFont="1" applyBorder="1" applyAlignment="1">
      <alignment horizontal="center" vertical="center"/>
    </xf>
    <xf numFmtId="0" fontId="15" fillId="0" borderId="168" xfId="0" applyFont="1" applyBorder="1" applyAlignment="1">
      <alignment horizontal="center" vertical="center"/>
    </xf>
    <xf numFmtId="0" fontId="15" fillId="0" borderId="47" xfId="0" applyFont="1" applyBorder="1" applyAlignment="1">
      <alignment horizontal="center" vertical="center"/>
    </xf>
    <xf numFmtId="0" fontId="15" fillId="0" borderId="169" xfId="0" applyFont="1" applyBorder="1" applyAlignment="1">
      <alignment horizontal="center" vertical="center"/>
    </xf>
    <xf numFmtId="0" fontId="18" fillId="0" borderId="0" xfId="0" applyFont="1" applyAlignment="1">
      <alignment horizontal="center" vertical="center"/>
    </xf>
    <xf numFmtId="0" fontId="15" fillId="0" borderId="14" xfId="0" applyFont="1" applyBorder="1" applyAlignment="1">
      <alignment horizontal="center"/>
    </xf>
    <xf numFmtId="0" fontId="15" fillId="0" borderId="143" xfId="0" applyFont="1" applyBorder="1" applyAlignment="1">
      <alignment horizontal="center" vertical="center"/>
    </xf>
    <xf numFmtId="20" fontId="15" fillId="0" borderId="110" xfId="0" applyNumberFormat="1" applyFont="1" applyBorder="1" applyAlignment="1">
      <alignment horizontal="center" vertical="center"/>
    </xf>
    <xf numFmtId="0" fontId="15" fillId="0" borderId="170" xfId="0" applyFont="1" applyBorder="1" applyAlignment="1">
      <alignment horizontal="center" vertical="center"/>
    </xf>
    <xf numFmtId="0" fontId="15" fillId="0" borderId="67" xfId="0" applyFont="1" applyBorder="1" applyAlignment="1">
      <alignment horizontal="center" vertical="center"/>
    </xf>
    <xf numFmtId="0" fontId="31" fillId="42" borderId="173" xfId="0" applyFont="1" applyFill="1" applyBorder="1" applyAlignment="1">
      <alignment horizontal="left" vertical="center" indent="2"/>
    </xf>
    <xf numFmtId="0" fontId="31" fillId="42" borderId="162" xfId="0" applyFont="1" applyFill="1" applyBorder="1" applyAlignment="1">
      <alignment horizontal="left" vertical="center" indent="2"/>
    </xf>
    <xf numFmtId="0" fontId="31" fillId="42" borderId="163" xfId="0" applyFont="1" applyFill="1" applyBorder="1" applyAlignment="1">
      <alignment horizontal="left" vertical="center" indent="2"/>
    </xf>
    <xf numFmtId="0" fontId="31" fillId="42" borderId="173" xfId="0" applyFont="1" applyFill="1" applyBorder="1" applyAlignment="1">
      <alignment horizontal="center" vertical="center"/>
    </xf>
    <xf numFmtId="0" fontId="31" fillId="42" borderId="174" xfId="0" applyFont="1" applyFill="1" applyBorder="1" applyAlignment="1">
      <alignment horizontal="center" vertical="center"/>
    </xf>
    <xf numFmtId="0" fontId="31" fillId="42" borderId="175" xfId="0" applyFont="1" applyFill="1" applyBorder="1" applyAlignment="1">
      <alignment horizontal="center" vertical="center"/>
    </xf>
    <xf numFmtId="0" fontId="15" fillId="0" borderId="176" xfId="0" applyFont="1" applyBorder="1" applyAlignment="1">
      <alignment horizontal="left" vertical="center"/>
    </xf>
    <xf numFmtId="0" fontId="15" fillId="0" borderId="143" xfId="0" applyFont="1" applyBorder="1" applyAlignment="1">
      <alignment horizontal="left" vertical="center"/>
    </xf>
    <xf numFmtId="0" fontId="15" fillId="0" borderId="47" xfId="0" applyFont="1" applyBorder="1" applyAlignment="1">
      <alignment horizontal="left" vertical="center"/>
    </xf>
    <xf numFmtId="0" fontId="15" fillId="0" borderId="177" xfId="0" applyFont="1" applyBorder="1" applyAlignment="1">
      <alignment horizontal="left" vertical="center"/>
    </xf>
    <xf numFmtId="0" fontId="15" fillId="0" borderId="178" xfId="0" applyFont="1" applyBorder="1" applyAlignment="1">
      <alignment horizontal="left" vertical="center"/>
    </xf>
    <xf numFmtId="0" fontId="15" fillId="0" borderId="169" xfId="0" applyFont="1" applyBorder="1" applyAlignment="1">
      <alignment horizontal="left" vertical="center"/>
    </xf>
    <xf numFmtId="0" fontId="15" fillId="0" borderId="15" xfId="0" applyFont="1" applyBorder="1" applyAlignment="1">
      <alignment horizontal="left" vertical="center"/>
    </xf>
    <xf numFmtId="0" fontId="15" fillId="0" borderId="67" xfId="0" applyFont="1" applyBorder="1" applyAlignment="1">
      <alignment horizontal="left" vertical="center"/>
    </xf>
    <xf numFmtId="0" fontId="15" fillId="0" borderId="149" xfId="0" applyFont="1" applyBorder="1" applyAlignment="1">
      <alignment horizontal="left" vertical="center"/>
    </xf>
    <xf numFmtId="20" fontId="15" fillId="0" borderId="161" xfId="0" applyNumberFormat="1" applyFont="1" applyBorder="1" applyAlignment="1">
      <alignment horizontal="center" vertical="center"/>
    </xf>
    <xf numFmtId="0" fontId="15" fillId="0" borderId="144" xfId="0" applyFont="1" applyBorder="1" applyAlignment="1">
      <alignment horizontal="center" vertical="center"/>
    </xf>
    <xf numFmtId="0" fontId="15" fillId="0" borderId="171" xfId="0" applyFont="1" applyBorder="1" applyAlignment="1">
      <alignment horizontal="center" vertical="center"/>
    </xf>
    <xf numFmtId="0" fontId="15" fillId="0" borderId="147" xfId="0" applyFont="1" applyBorder="1" applyAlignment="1">
      <alignment horizontal="center" vertical="center"/>
    </xf>
    <xf numFmtId="0" fontId="15" fillId="0" borderId="54" xfId="0" applyFont="1" applyBorder="1" applyAlignment="1">
      <alignment horizontal="center" vertical="center"/>
    </xf>
    <xf numFmtId="0" fontId="15" fillId="0" borderId="149" xfId="0" applyFont="1" applyBorder="1" applyAlignment="1">
      <alignment horizontal="center" vertical="center"/>
    </xf>
    <xf numFmtId="0" fontId="15" fillId="0" borderId="172" xfId="0" applyFont="1" applyBorder="1" applyAlignment="1">
      <alignment horizontal="center" vertical="center"/>
    </xf>
    <xf numFmtId="165" fontId="15" fillId="41" borderId="122" xfId="0" quotePrefix="1" applyNumberFormat="1" applyFont="1" applyFill="1" applyBorder="1" applyAlignment="1">
      <alignment horizontal="center" vertical="center"/>
    </xf>
    <xf numFmtId="165" fontId="15" fillId="41" borderId="124" xfId="0" quotePrefix="1" applyNumberFormat="1" applyFont="1" applyFill="1" applyBorder="1" applyAlignment="1">
      <alignment horizontal="center" vertical="center"/>
    </xf>
    <xf numFmtId="0" fontId="31" fillId="42" borderId="179" xfId="0" applyFont="1" applyFill="1" applyBorder="1" applyAlignment="1">
      <alignment horizontal="center"/>
    </xf>
    <xf numFmtId="0" fontId="31" fillId="42" borderId="180" xfId="0" applyFont="1" applyFill="1" applyBorder="1" applyAlignment="1">
      <alignment horizontal="center"/>
    </xf>
    <xf numFmtId="0" fontId="31" fillId="42" borderId="181" xfId="0" applyFont="1" applyFill="1" applyBorder="1" applyAlignment="1">
      <alignment horizontal="center"/>
    </xf>
    <xf numFmtId="15" fontId="15" fillId="0" borderId="14" xfId="0" applyNumberFormat="1" applyFont="1" applyBorder="1" applyAlignment="1">
      <alignment horizontal="center"/>
    </xf>
    <xf numFmtId="1" fontId="15" fillId="0" borderId="14" xfId="0" applyNumberFormat="1" applyFont="1" applyBorder="1" applyAlignment="1">
      <alignment horizontal="center"/>
    </xf>
    <xf numFmtId="0" fontId="15" fillId="21" borderId="0" xfId="0" applyFont="1" applyFill="1" applyAlignment="1">
      <alignment horizontal="center" vertical="center"/>
    </xf>
    <xf numFmtId="0" fontId="15" fillId="0" borderId="0" xfId="0" applyFont="1" applyAlignment="1">
      <alignment horizontal="center" vertical="center"/>
    </xf>
    <xf numFmtId="20" fontId="15" fillId="0" borderId="166" xfId="0" applyNumberFormat="1" applyFont="1" applyBorder="1" applyAlignment="1">
      <alignment horizontal="center" vertical="center"/>
    </xf>
    <xf numFmtId="20"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31" fillId="42" borderId="144" xfId="0" applyFont="1" applyFill="1" applyBorder="1" applyAlignment="1">
      <alignment horizontal="center"/>
    </xf>
    <xf numFmtId="0" fontId="31" fillId="42" borderId="145" xfId="0" applyFont="1" applyFill="1" applyBorder="1" applyAlignment="1">
      <alignment horizontal="center"/>
    </xf>
    <xf numFmtId="0" fontId="31" fillId="42" borderId="146" xfId="0" applyFont="1" applyFill="1" applyBorder="1" applyAlignment="1">
      <alignment horizontal="center"/>
    </xf>
    <xf numFmtId="0" fontId="15" fillId="0" borderId="144" xfId="0" applyFont="1" applyBorder="1" applyAlignment="1" applyProtection="1">
      <alignment horizontal="left" vertical="top" wrapText="1" indent="1"/>
      <protection locked="0"/>
    </xf>
    <xf numFmtId="0" fontId="15" fillId="0" borderId="145" xfId="0" applyFont="1" applyBorder="1" applyAlignment="1" applyProtection="1">
      <alignment horizontal="left" vertical="top" wrapText="1" indent="1"/>
      <protection locked="0"/>
    </xf>
    <xf numFmtId="0" fontId="15" fillId="0" borderId="146" xfId="0" applyFont="1" applyBorder="1" applyAlignment="1" applyProtection="1">
      <alignment horizontal="left" vertical="top" wrapText="1" indent="1"/>
      <protection locked="0"/>
    </xf>
    <xf numFmtId="0" fontId="26" fillId="0" borderId="14" xfId="0" applyFont="1" applyBorder="1" applyAlignment="1">
      <alignment horizontal="center" vertical="center"/>
    </xf>
    <xf numFmtId="0" fontId="15" fillId="0" borderId="0" xfId="0" applyFont="1"/>
    <xf numFmtId="0" fontId="0" fillId="0" borderId="0" xfId="0"/>
    <xf numFmtId="165" fontId="15" fillId="41" borderId="187" xfId="0" applyNumberFormat="1" applyFont="1" applyFill="1" applyBorder="1" applyAlignment="1">
      <alignment horizontal="center" vertical="center"/>
    </xf>
    <xf numFmtId="165" fontId="15" fillId="41" borderId="188" xfId="0" applyNumberFormat="1" applyFont="1" applyFill="1" applyBorder="1" applyAlignment="1">
      <alignment horizontal="center" vertical="center"/>
    </xf>
    <xf numFmtId="0" fontId="33" fillId="0" borderId="111" xfId="0" applyFont="1" applyBorder="1" applyAlignment="1">
      <alignment horizontal="center" shrinkToFit="1"/>
    </xf>
    <xf numFmtId="0" fontId="33" fillId="0" borderId="190" xfId="0" applyFont="1" applyBorder="1" applyAlignment="1">
      <alignment horizontal="center" shrinkToFit="1"/>
    </xf>
    <xf numFmtId="0" fontId="15" fillId="0" borderId="189" xfId="0" applyFont="1" applyBorder="1" applyAlignment="1">
      <alignment horizontal="left" vertical="center"/>
    </xf>
    <xf numFmtId="0" fontId="15" fillId="0" borderId="111" xfId="0" applyFont="1" applyBorder="1" applyAlignment="1">
      <alignment horizontal="left" vertical="center"/>
    </xf>
    <xf numFmtId="20" fontId="15" fillId="0" borderId="111" xfId="0" applyNumberFormat="1" applyFont="1" applyBorder="1" applyAlignment="1">
      <alignment horizontal="center" vertical="center"/>
    </xf>
    <xf numFmtId="0" fontId="15" fillId="0" borderId="111" xfId="0" applyFont="1" applyBorder="1" applyAlignment="1">
      <alignment horizontal="center" vertical="center"/>
    </xf>
    <xf numFmtId="0" fontId="31" fillId="42" borderId="184" xfId="0" applyFont="1" applyFill="1" applyBorder="1" applyAlignment="1">
      <alignment horizontal="center"/>
    </xf>
    <xf numFmtId="0" fontId="31" fillId="42" borderId="185" xfId="0" applyFont="1" applyFill="1" applyBorder="1" applyAlignment="1">
      <alignment horizontal="center"/>
    </xf>
    <xf numFmtId="0" fontId="31" fillId="42" borderId="183" xfId="0" applyFont="1" applyFill="1" applyBorder="1" applyAlignment="1">
      <alignment horizontal="center"/>
    </xf>
    <xf numFmtId="0" fontId="15" fillId="0" borderId="190" xfId="0" applyFont="1" applyBorder="1" applyAlignment="1">
      <alignment horizontal="center" vertical="center"/>
    </xf>
    <xf numFmtId="0" fontId="15" fillId="0" borderId="186" xfId="0" applyFont="1" applyBorder="1" applyAlignment="1">
      <alignment horizontal="left" vertical="center"/>
    </xf>
    <xf numFmtId="0" fontId="15" fillId="0" borderId="2" xfId="0" applyFont="1" applyBorder="1" applyAlignment="1">
      <alignment horizontal="left" vertical="center"/>
    </xf>
    <xf numFmtId="0" fontId="15" fillId="0" borderId="182" xfId="0" applyFont="1" applyBorder="1" applyAlignment="1">
      <alignment horizontal="center" vertical="center"/>
    </xf>
    <xf numFmtId="0" fontId="31" fillId="42" borderId="191" xfId="0" applyFont="1" applyFill="1" applyBorder="1" applyAlignment="1">
      <alignment horizontal="center" vertical="center"/>
    </xf>
    <xf numFmtId="0" fontId="31" fillId="42" borderId="25" xfId="0" applyFont="1" applyFill="1" applyBorder="1" applyAlignment="1">
      <alignment horizontal="center" vertical="center"/>
    </xf>
    <xf numFmtId="0" fontId="31" fillId="42" borderId="26" xfId="0" applyFont="1" applyFill="1" applyBorder="1" applyAlignment="1">
      <alignment horizontal="center" vertical="center"/>
    </xf>
    <xf numFmtId="0" fontId="31" fillId="42" borderId="169" xfId="0" applyFont="1" applyFill="1" applyBorder="1" applyAlignment="1">
      <alignment horizontal="center" vertical="center"/>
    </xf>
    <xf numFmtId="0" fontId="31" fillId="42" borderId="192" xfId="0" applyFont="1" applyFill="1" applyBorder="1" applyAlignment="1">
      <alignment horizontal="center" vertical="center"/>
    </xf>
    <xf numFmtId="0" fontId="33" fillId="0" borderId="193" xfId="0" applyFont="1" applyBorder="1" applyAlignment="1">
      <alignment horizontal="center"/>
    </xf>
    <xf numFmtId="0" fontId="33" fillId="0" borderId="18" xfId="0" applyFont="1" applyBorder="1" applyAlignment="1">
      <alignment horizontal="center"/>
    </xf>
    <xf numFmtId="0" fontId="33" fillId="0" borderId="194" xfId="0" applyFont="1" applyBorder="1" applyAlignment="1">
      <alignment horizontal="center"/>
    </xf>
    <xf numFmtId="0" fontId="33" fillId="0" borderId="195" xfId="0" applyFont="1" applyBorder="1" applyAlignment="1">
      <alignment horizontal="center"/>
    </xf>
    <xf numFmtId="0" fontId="33" fillId="0" borderId="19" xfId="0" applyFont="1" applyBorder="1" applyAlignment="1">
      <alignment horizontal="center"/>
    </xf>
    <xf numFmtId="0" fontId="26" fillId="0" borderId="0" xfId="0" applyFont="1" applyAlignment="1">
      <alignment horizontal="center" vertical="center"/>
    </xf>
    <xf numFmtId="0" fontId="33" fillId="0" borderId="170" xfId="0" applyFont="1" applyBorder="1" applyAlignment="1">
      <alignment horizontal="center"/>
    </xf>
    <xf numFmtId="0" fontId="33" fillId="0" borderId="111" xfId="0" applyFont="1" applyBorder="1" applyAlignment="1">
      <alignment horizontal="center"/>
    </xf>
    <xf numFmtId="0" fontId="33" fillId="0" borderId="190" xfId="0" applyFont="1" applyBorder="1" applyAlignment="1">
      <alignment horizontal="center"/>
    </xf>
    <xf numFmtId="0" fontId="33" fillId="0" borderId="189" xfId="0" applyFont="1" applyBorder="1" applyAlignment="1">
      <alignment horizontal="center"/>
    </xf>
    <xf numFmtId="0" fontId="33" fillId="0" borderId="112" xfId="0" applyFont="1" applyBorder="1" applyAlignment="1">
      <alignment horizontal="center"/>
    </xf>
    <xf numFmtId="0" fontId="15" fillId="0" borderId="183" xfId="0" applyFont="1" applyBorder="1" applyAlignment="1">
      <alignment horizontal="left" vertical="center"/>
    </xf>
    <xf numFmtId="0" fontId="15" fillId="0" borderId="184" xfId="0" applyFont="1" applyBorder="1" applyAlignment="1">
      <alignment horizontal="left" vertical="center"/>
    </xf>
    <xf numFmtId="20" fontId="15" fillId="0" borderId="184" xfId="0" applyNumberFormat="1" applyFont="1" applyBorder="1" applyAlignment="1">
      <alignment horizontal="center" vertical="center"/>
    </xf>
    <xf numFmtId="0" fontId="15" fillId="0" borderId="184" xfId="0" applyFont="1" applyBorder="1" applyAlignment="1">
      <alignment horizontal="center" vertical="center"/>
    </xf>
    <xf numFmtId="0" fontId="15" fillId="0" borderId="185" xfId="0" applyFont="1" applyBorder="1" applyAlignment="1">
      <alignment horizontal="center" vertical="center"/>
    </xf>
    <xf numFmtId="0" fontId="31" fillId="42" borderId="196" xfId="0" applyFont="1" applyFill="1" applyBorder="1" applyAlignment="1">
      <alignment horizontal="center" vertical="center"/>
    </xf>
    <xf numFmtId="0" fontId="31" fillId="42" borderId="184" xfId="0" applyFont="1" applyFill="1" applyBorder="1" applyAlignment="1">
      <alignment horizontal="center" vertical="center"/>
    </xf>
    <xf numFmtId="0" fontId="31" fillId="42" borderId="185" xfId="0" applyFont="1" applyFill="1" applyBorder="1" applyAlignment="1">
      <alignment horizontal="center" vertical="center"/>
    </xf>
    <xf numFmtId="0" fontId="31" fillId="42" borderId="183" xfId="0" applyFont="1" applyFill="1" applyBorder="1" applyAlignment="1">
      <alignment horizontal="center" vertical="center"/>
    </xf>
    <xf numFmtId="0" fontId="31" fillId="42" borderId="197" xfId="0" applyFont="1" applyFill="1" applyBorder="1" applyAlignment="1">
      <alignment horizontal="center" vertical="center"/>
    </xf>
    <xf numFmtId="0" fontId="31" fillId="42" borderId="144" xfId="0" applyFont="1" applyFill="1" applyBorder="1" applyAlignment="1">
      <alignment horizontal="center" vertical="center"/>
    </xf>
    <xf numFmtId="0" fontId="31" fillId="42" borderId="145" xfId="0" applyFont="1" applyFill="1" applyBorder="1" applyAlignment="1">
      <alignment horizontal="center" vertical="center"/>
    </xf>
    <xf numFmtId="0" fontId="31" fillId="42" borderId="164" xfId="0" applyFont="1" applyFill="1" applyBorder="1" applyAlignment="1">
      <alignment horizontal="center" vertical="center"/>
    </xf>
    <xf numFmtId="0" fontId="15" fillId="21" borderId="0" xfId="0" applyFont="1" applyFill="1" applyAlignment="1">
      <alignment horizontal="center"/>
    </xf>
    <xf numFmtId="0" fontId="31" fillId="42" borderId="141" xfId="0" applyFont="1" applyFill="1" applyBorder="1" applyAlignment="1">
      <alignment horizontal="center" vertical="center"/>
    </xf>
    <xf numFmtId="0" fontId="31" fillId="42" borderId="138" xfId="0" applyFont="1" applyFill="1" applyBorder="1" applyAlignment="1">
      <alignment horizontal="center" vertical="center"/>
    </xf>
    <xf numFmtId="0" fontId="31" fillId="42" borderId="44" xfId="0" applyFont="1" applyFill="1" applyBorder="1" applyAlignment="1">
      <alignment horizontal="center" vertical="center"/>
    </xf>
    <xf numFmtId="0" fontId="31" fillId="42" borderId="146" xfId="0" applyFont="1" applyFill="1" applyBorder="1" applyAlignment="1">
      <alignment horizontal="center" vertical="center"/>
    </xf>
    <xf numFmtId="0" fontId="33" fillId="0" borderId="189" xfId="0" applyFont="1" applyBorder="1" applyAlignment="1">
      <alignment horizontal="center" shrinkToFit="1"/>
    </xf>
    <xf numFmtId="0" fontId="11" fillId="17" borderId="11" xfId="2" applyFont="1" applyFill="1" applyBorder="1" applyAlignment="1">
      <alignment horizontal="center" vertical="center"/>
    </xf>
    <xf numFmtId="0" fontId="11" fillId="17" borderId="9" xfId="2" applyFont="1" applyFill="1" applyBorder="1" applyAlignment="1">
      <alignment horizontal="center" vertical="center"/>
    </xf>
    <xf numFmtId="0" fontId="11" fillId="17" borderId="10" xfId="2" applyFont="1" applyFill="1" applyBorder="1" applyAlignment="1">
      <alignment horizontal="center" vertical="center"/>
    </xf>
    <xf numFmtId="0" fontId="11" fillId="17" borderId="13" xfId="2" applyFont="1" applyFill="1" applyBorder="1" applyAlignment="1" applyProtection="1">
      <alignment horizontal="center" vertical="center"/>
      <protection locked="0"/>
    </xf>
    <xf numFmtId="0" fontId="11" fillId="17" borderId="14" xfId="2" applyFont="1" applyFill="1" applyBorder="1" applyAlignment="1" applyProtection="1">
      <alignment horizontal="center" vertical="center"/>
      <protection locked="0"/>
    </xf>
    <xf numFmtId="0" fontId="11" fillId="17" borderId="41" xfId="2" applyFont="1" applyFill="1" applyBorder="1" applyAlignment="1" applyProtection="1">
      <alignment horizontal="center" vertical="center"/>
      <protection locked="0"/>
    </xf>
    <xf numFmtId="0" fontId="21" fillId="17" borderId="11" xfId="2" applyFont="1" applyFill="1" applyBorder="1" applyAlignment="1">
      <alignment horizontal="center" vertical="center"/>
    </xf>
    <xf numFmtId="0" fontId="21" fillId="17" borderId="9" xfId="2" applyFont="1" applyFill="1" applyBorder="1" applyAlignment="1">
      <alignment horizontal="center" vertical="center"/>
    </xf>
    <xf numFmtId="0" fontId="21" fillId="17" borderId="10" xfId="2" applyFont="1" applyFill="1" applyBorder="1" applyAlignment="1">
      <alignment horizontal="center" vertical="center"/>
    </xf>
    <xf numFmtId="0" fontId="21" fillId="29" borderId="11" xfId="2" applyFont="1" applyFill="1" applyBorder="1" applyAlignment="1">
      <alignment horizontal="center"/>
    </xf>
    <xf numFmtId="0" fontId="21" fillId="29" borderId="9" xfId="2" applyFont="1" applyFill="1" applyBorder="1" applyAlignment="1">
      <alignment horizontal="center"/>
    </xf>
    <xf numFmtId="0" fontId="21" fillId="29" borderId="10" xfId="2" applyFont="1" applyFill="1" applyBorder="1" applyAlignment="1">
      <alignment horizontal="center"/>
    </xf>
    <xf numFmtId="0" fontId="11" fillId="29" borderId="13" xfId="2" applyFont="1" applyFill="1" applyBorder="1" applyAlignment="1" applyProtection="1">
      <alignment horizontal="center"/>
      <protection locked="0"/>
    </xf>
    <xf numFmtId="0" fontId="11" fillId="29" borderId="14" xfId="2" applyFont="1" applyFill="1" applyBorder="1" applyAlignment="1" applyProtection="1">
      <alignment horizontal="center"/>
      <protection locked="0"/>
    </xf>
    <xf numFmtId="0" fontId="11" fillId="29" borderId="41" xfId="2" applyFont="1" applyFill="1" applyBorder="1" applyAlignment="1" applyProtection="1">
      <alignment horizontal="center"/>
      <protection locked="0"/>
    </xf>
    <xf numFmtId="0" fontId="11" fillId="29" borderId="21" xfId="2" applyFont="1" applyFill="1" applyBorder="1" applyAlignment="1">
      <alignment horizontal="center" vertical="center"/>
    </xf>
    <xf numFmtId="0" fontId="11" fillId="29" borderId="22" xfId="2" applyFont="1" applyFill="1" applyBorder="1" applyAlignment="1">
      <alignment horizontal="center" vertical="center"/>
    </xf>
    <xf numFmtId="0" fontId="11" fillId="29" borderId="23" xfId="2" applyFont="1" applyFill="1" applyBorder="1" applyAlignment="1">
      <alignment horizontal="center" vertical="center"/>
    </xf>
    <xf numFmtId="0" fontId="11" fillId="29" borderId="11" xfId="2" applyFont="1" applyFill="1" applyBorder="1" applyAlignment="1">
      <alignment horizontal="center" vertical="center"/>
    </xf>
    <xf numFmtId="0" fontId="11" fillId="29" borderId="9" xfId="2" applyFont="1" applyFill="1" applyBorder="1" applyAlignment="1">
      <alignment horizontal="center" vertical="center"/>
    </xf>
    <xf numFmtId="0" fontId="11" fillId="29" borderId="10" xfId="2" applyFont="1" applyFill="1" applyBorder="1" applyAlignment="1">
      <alignment horizontal="center" vertical="center"/>
    </xf>
    <xf numFmtId="0" fontId="11" fillId="30" borderId="11" xfId="2" applyFont="1" applyFill="1" applyBorder="1" applyAlignment="1">
      <alignment horizontal="center" vertical="center"/>
    </xf>
    <xf numFmtId="0" fontId="11" fillId="30" borderId="9" xfId="2" applyFont="1" applyFill="1" applyBorder="1" applyAlignment="1">
      <alignment horizontal="center" vertical="center"/>
    </xf>
    <xf numFmtId="0" fontId="11" fillId="30" borderId="10" xfId="2" applyFont="1" applyFill="1" applyBorder="1" applyAlignment="1">
      <alignment horizontal="center" vertical="center"/>
    </xf>
    <xf numFmtId="0" fontId="21" fillId="30" borderId="11" xfId="2" applyFont="1" applyFill="1" applyBorder="1" applyAlignment="1">
      <alignment horizontal="center"/>
    </xf>
    <xf numFmtId="0" fontId="21" fillId="30" borderId="9" xfId="2" applyFont="1" applyFill="1" applyBorder="1" applyAlignment="1">
      <alignment horizontal="center"/>
    </xf>
    <xf numFmtId="0" fontId="21" fillId="30" borderId="10" xfId="2" applyFont="1" applyFill="1" applyBorder="1" applyAlignment="1">
      <alignment horizontal="center"/>
    </xf>
    <xf numFmtId="0" fontId="11" fillId="30" borderId="13" xfId="2" applyFont="1" applyFill="1" applyBorder="1" applyAlignment="1" applyProtection="1">
      <alignment horizontal="center"/>
      <protection locked="0"/>
    </xf>
    <xf numFmtId="0" fontId="11" fillId="30" borderId="14" xfId="2" applyFont="1" applyFill="1" applyBorder="1" applyAlignment="1" applyProtection="1">
      <alignment horizontal="center"/>
      <protection locked="0"/>
    </xf>
    <xf numFmtId="0" fontId="11" fillId="30" borderId="41" xfId="2" applyFont="1" applyFill="1" applyBorder="1" applyAlignment="1" applyProtection="1">
      <alignment horizontal="center"/>
      <protection locked="0"/>
    </xf>
    <xf numFmtId="0" fontId="34" fillId="28" borderId="11" xfId="2" applyFont="1" applyFill="1" applyBorder="1" applyAlignment="1">
      <alignment horizontal="center"/>
    </xf>
    <xf numFmtId="0" fontId="34" fillId="28" borderId="9" xfId="2" applyFont="1" applyFill="1" applyBorder="1" applyAlignment="1">
      <alignment horizontal="center"/>
    </xf>
    <xf numFmtId="0" fontId="34" fillId="28" borderId="10" xfId="2" applyFont="1" applyFill="1" applyBorder="1" applyAlignment="1">
      <alignment horizontal="center"/>
    </xf>
    <xf numFmtId="0" fontId="35" fillId="28" borderId="13" xfId="2" applyFont="1" applyFill="1" applyBorder="1" applyAlignment="1" applyProtection="1">
      <alignment horizontal="center"/>
      <protection locked="0"/>
    </xf>
    <xf numFmtId="0" fontId="35" fillId="28" borderId="14" xfId="2" applyFont="1" applyFill="1" applyBorder="1" applyAlignment="1" applyProtection="1">
      <alignment horizontal="center"/>
      <protection locked="0"/>
    </xf>
    <xf numFmtId="0" fontId="35" fillId="28" borderId="41" xfId="2" applyFont="1" applyFill="1" applyBorder="1" applyAlignment="1" applyProtection="1">
      <alignment horizontal="center"/>
      <protection locked="0"/>
    </xf>
    <xf numFmtId="0" fontId="11" fillId="28" borderId="35" xfId="2" applyFont="1" applyFill="1" applyBorder="1" applyAlignment="1">
      <alignment horizontal="center" vertical="center"/>
    </xf>
    <xf numFmtId="0" fontId="11" fillId="28" borderId="33" xfId="2" applyFont="1" applyFill="1" applyBorder="1" applyAlignment="1">
      <alignment horizontal="center" vertical="center"/>
    </xf>
    <xf numFmtId="0" fontId="11" fillId="28" borderId="34" xfId="2" applyFont="1" applyFill="1" applyBorder="1" applyAlignment="1">
      <alignment horizontal="center" vertical="center"/>
    </xf>
    <xf numFmtId="0" fontId="36" fillId="43" borderId="11" xfId="2" applyFont="1" applyFill="1" applyBorder="1" applyAlignment="1">
      <alignment horizontal="center"/>
    </xf>
    <xf numFmtId="0" fontId="36" fillId="43" borderId="9" xfId="2" applyFont="1" applyFill="1" applyBorder="1" applyAlignment="1">
      <alignment horizontal="center"/>
    </xf>
    <xf numFmtId="0" fontId="36" fillId="43" borderId="10" xfId="2" applyFont="1" applyFill="1" applyBorder="1" applyAlignment="1">
      <alignment horizontal="center"/>
    </xf>
    <xf numFmtId="0" fontId="35" fillId="43" borderId="13" xfId="2" applyFont="1" applyFill="1" applyBorder="1" applyAlignment="1">
      <alignment horizontal="center"/>
    </xf>
    <xf numFmtId="0" fontId="35" fillId="43" borderId="14" xfId="2" applyFont="1" applyFill="1" applyBorder="1" applyAlignment="1">
      <alignment horizontal="center"/>
    </xf>
    <xf numFmtId="0" fontId="35" fillId="43" borderId="41" xfId="2" applyFont="1" applyFill="1" applyBorder="1" applyAlignment="1">
      <alignment horizontal="center"/>
    </xf>
    <xf numFmtId="0" fontId="11" fillId="43" borderId="35" xfId="2" applyFont="1" applyFill="1" applyBorder="1" applyAlignment="1">
      <alignment horizontal="center" vertical="center"/>
    </xf>
    <xf numFmtId="0" fontId="11" fillId="43" borderId="33" xfId="2" applyFont="1" applyFill="1" applyBorder="1" applyAlignment="1">
      <alignment horizontal="center" vertical="center"/>
    </xf>
    <xf numFmtId="0" fontId="11" fillId="43" borderId="34" xfId="2" applyFont="1" applyFill="1" applyBorder="1" applyAlignment="1">
      <alignment horizontal="center" vertical="center"/>
    </xf>
    <xf numFmtId="0" fontId="11" fillId="43" borderId="151" xfId="2" applyFont="1" applyFill="1" applyBorder="1" applyAlignment="1">
      <alignment horizontal="center" vertical="center"/>
    </xf>
    <xf numFmtId="0" fontId="11" fillId="43" borderId="36" xfId="2" applyFont="1" applyFill="1" applyBorder="1" applyAlignment="1">
      <alignment horizontal="center" vertical="center"/>
    </xf>
    <xf numFmtId="0" fontId="11" fillId="43" borderId="198" xfId="2" applyFont="1" applyFill="1" applyBorder="1" applyAlignment="1">
      <alignment horizontal="center" vertical="center"/>
    </xf>
    <xf numFmtId="0" fontId="11" fillId="14" borderId="35" xfId="2" applyFont="1" applyFill="1" applyBorder="1" applyAlignment="1">
      <alignment horizontal="center" vertical="center"/>
    </xf>
    <xf numFmtId="0" fontId="11" fillId="14" borderId="33" xfId="2" applyFont="1" applyFill="1" applyBorder="1" applyAlignment="1">
      <alignment horizontal="center" vertical="center"/>
    </xf>
    <xf numFmtId="0" fontId="11" fillId="14" borderId="34" xfId="2" applyFont="1" applyFill="1" applyBorder="1" applyAlignment="1">
      <alignment horizontal="center" vertical="center"/>
    </xf>
    <xf numFmtId="0" fontId="36" fillId="15" borderId="11" xfId="2" applyFont="1" applyFill="1" applyBorder="1" applyAlignment="1">
      <alignment horizontal="center"/>
    </xf>
    <xf numFmtId="0" fontId="36" fillId="15" borderId="9" xfId="2" applyFont="1" applyFill="1" applyBorder="1" applyAlignment="1">
      <alignment horizontal="center"/>
    </xf>
    <xf numFmtId="0" fontId="36" fillId="15" borderId="10" xfId="2" applyFont="1" applyFill="1" applyBorder="1" applyAlignment="1">
      <alignment horizontal="center"/>
    </xf>
    <xf numFmtId="0" fontId="11" fillId="14" borderId="151" xfId="2" applyFont="1" applyFill="1" applyBorder="1" applyAlignment="1">
      <alignment horizontal="center" vertical="center"/>
    </xf>
    <xf numFmtId="0" fontId="11" fillId="14" borderId="36" xfId="2" applyFont="1" applyFill="1" applyBorder="1" applyAlignment="1">
      <alignment horizontal="center" vertical="center"/>
    </xf>
    <xf numFmtId="0" fontId="11" fillId="14" borderId="198" xfId="2" applyFont="1" applyFill="1" applyBorder="1" applyAlignment="1">
      <alignment horizontal="center" vertical="center"/>
    </xf>
  </cellXfs>
  <cellStyles count="4">
    <cellStyle name="Hyperlink" xfId="1" builtinId="8"/>
    <cellStyle name="Normal" xfId="0" builtinId="0"/>
    <cellStyle name="Normal 2" xfId="2" xr:uid="{00000000-0005-0000-0000-000002000000}"/>
    <cellStyle name="Normal 3" xfId="3" xr:uid="{B42F3A80-8514-40F2-A11C-5ECB425B3407}"/>
  </cellStyles>
  <dxfs count="13">
    <dxf>
      <fill>
        <patternFill>
          <bgColor rgb="FFFFFF99"/>
        </patternFill>
      </fill>
    </dxf>
    <dxf>
      <fill>
        <patternFill>
          <bgColor theme="5" tint="0.59996337778862885"/>
        </patternFill>
      </fill>
    </dxf>
    <dxf>
      <fill>
        <patternFill>
          <bgColor rgb="FFFFFF99"/>
        </patternFill>
      </fill>
    </dxf>
    <dxf>
      <fill>
        <patternFill>
          <bgColor theme="5" tint="0.59996337778862885"/>
        </patternFill>
      </fill>
    </dxf>
    <dxf>
      <fill>
        <patternFill>
          <bgColor rgb="FFFFFF99"/>
        </patternFill>
      </fill>
    </dxf>
    <dxf>
      <fill>
        <patternFill>
          <bgColor theme="5" tint="0.59996337778862885"/>
        </patternFill>
      </fill>
    </dxf>
    <dxf>
      <fill>
        <patternFill>
          <bgColor rgb="FFFFFF99"/>
        </patternFill>
      </fill>
    </dxf>
    <dxf>
      <fill>
        <patternFill>
          <bgColor theme="5" tint="0.59996337778862885"/>
        </patternFill>
      </fill>
    </dxf>
    <dxf>
      <font>
        <b val="0"/>
        <i/>
        <condense val="0"/>
        <extend val="0"/>
        <color indexed="22"/>
      </font>
    </dxf>
    <dxf>
      <font>
        <b val="0"/>
        <i/>
        <condense val="0"/>
        <extend val="0"/>
        <color indexed="22"/>
      </font>
    </dxf>
    <dxf>
      <fill>
        <patternFill>
          <bgColor theme="7" tint="0.79998168889431442"/>
        </patternFill>
      </fill>
    </dxf>
    <dxf>
      <fill>
        <patternFill>
          <bgColor rgb="FFFFFFCC"/>
        </patternFill>
      </fill>
    </dxf>
    <dxf>
      <fill>
        <patternFill>
          <bgColor rgb="FF33CCFF"/>
        </patternFill>
      </fill>
    </dxf>
  </dxfs>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35" Type="http://schemas.microsoft.com/office/2006/relationships/vbaProject" Target="vbaProject.bin"/><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74</xdr:row>
          <xdr:rowOff>0</xdr:rowOff>
        </xdr:from>
        <xdr:to>
          <xdr:col>1</xdr:col>
          <xdr:colOff>792480</xdr:colOff>
          <xdr:row>76</xdr:row>
          <xdr:rowOff>22860</xdr:rowOff>
        </xdr:to>
        <xdr:sp macro="" textlink="">
          <xdr:nvSpPr>
            <xdr:cNvPr id="48132" name="CommandButton1" hidden="1">
              <a:extLst>
                <a:ext uri="{63B3BB69-23CF-44E3-9099-C40C66FF867C}">
                  <a14:compatExt spid="_x0000_s48132"/>
                </a:ext>
                <a:ext uri="{FF2B5EF4-FFF2-40B4-BE49-F238E27FC236}">
                  <a16:creationId xmlns:a16="http://schemas.microsoft.com/office/drawing/2014/main" id="{00000000-0008-0000-0100-000004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67</xdr:col>
      <xdr:colOff>1181100</xdr:colOff>
      <xdr:row>125</xdr:row>
      <xdr:rowOff>266700</xdr:rowOff>
    </xdr:from>
    <xdr:to>
      <xdr:col>67</xdr:col>
      <xdr:colOff>1181100</xdr:colOff>
      <xdr:row>127</xdr:row>
      <xdr:rowOff>209550</xdr:rowOff>
    </xdr:to>
    <xdr:sp macro="" textlink="">
      <xdr:nvSpPr>
        <xdr:cNvPr id="47723" name="Line 4">
          <a:extLst>
            <a:ext uri="{FF2B5EF4-FFF2-40B4-BE49-F238E27FC236}">
              <a16:creationId xmlns:a16="http://schemas.microsoft.com/office/drawing/2014/main" id="{00000000-0008-0000-0200-00006BBA0000}"/>
            </a:ext>
          </a:extLst>
        </xdr:cNvPr>
        <xdr:cNvSpPr>
          <a:spLocks noChangeShapeType="1"/>
        </xdr:cNvSpPr>
      </xdr:nvSpPr>
      <xdr:spPr bwMode="auto">
        <a:xfrm flipH="1" flipV="1">
          <a:off x="51501675" y="203739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1181100</xdr:colOff>
      <xdr:row>130</xdr:row>
      <xdr:rowOff>266700</xdr:rowOff>
    </xdr:from>
    <xdr:to>
      <xdr:col>67</xdr:col>
      <xdr:colOff>1181100</xdr:colOff>
      <xdr:row>132</xdr:row>
      <xdr:rowOff>209550</xdr:rowOff>
    </xdr:to>
    <xdr:sp macro="" textlink="">
      <xdr:nvSpPr>
        <xdr:cNvPr id="47724" name="Line 5">
          <a:extLst>
            <a:ext uri="{FF2B5EF4-FFF2-40B4-BE49-F238E27FC236}">
              <a16:creationId xmlns:a16="http://schemas.microsoft.com/office/drawing/2014/main" id="{00000000-0008-0000-0200-00006CBA0000}"/>
            </a:ext>
          </a:extLst>
        </xdr:cNvPr>
        <xdr:cNvSpPr>
          <a:spLocks noChangeShapeType="1"/>
        </xdr:cNvSpPr>
      </xdr:nvSpPr>
      <xdr:spPr bwMode="auto">
        <a:xfrm flipH="1" flipV="1">
          <a:off x="51501675" y="211836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61</xdr:col>
      <xdr:colOff>19050</xdr:colOff>
      <xdr:row>123</xdr:row>
      <xdr:rowOff>247650</xdr:rowOff>
    </xdr:from>
    <xdr:to>
      <xdr:col>61</xdr:col>
      <xdr:colOff>19050</xdr:colOff>
      <xdr:row>125</xdr:row>
      <xdr:rowOff>190500</xdr:rowOff>
    </xdr:to>
    <xdr:sp macro="" textlink="">
      <xdr:nvSpPr>
        <xdr:cNvPr id="47725" name="Line 6">
          <a:extLst>
            <a:ext uri="{FF2B5EF4-FFF2-40B4-BE49-F238E27FC236}">
              <a16:creationId xmlns:a16="http://schemas.microsoft.com/office/drawing/2014/main" id="{00000000-0008-0000-0200-00006DBA0000}"/>
            </a:ext>
          </a:extLst>
        </xdr:cNvPr>
        <xdr:cNvSpPr>
          <a:spLocks noChangeShapeType="1"/>
        </xdr:cNvSpPr>
      </xdr:nvSpPr>
      <xdr:spPr bwMode="auto">
        <a:xfrm flipH="1" flipV="1">
          <a:off x="47253525" y="200501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99060</xdr:colOff>
          <xdr:row>72</xdr:row>
          <xdr:rowOff>76200</xdr:rowOff>
        </xdr:from>
        <xdr:to>
          <xdr:col>2</xdr:col>
          <xdr:colOff>563880</xdr:colOff>
          <xdr:row>75</xdr:row>
          <xdr:rowOff>30480</xdr:rowOff>
        </xdr:to>
        <xdr:sp macro="" textlink="">
          <xdr:nvSpPr>
            <xdr:cNvPr id="47118" name="CommandButton1" hidden="1">
              <a:extLst>
                <a:ext uri="{63B3BB69-23CF-44E3-9099-C40C66FF867C}">
                  <a14:compatExt spid="_x0000_s47118"/>
                </a:ext>
                <a:ext uri="{FF2B5EF4-FFF2-40B4-BE49-F238E27FC236}">
                  <a16:creationId xmlns:a16="http://schemas.microsoft.com/office/drawing/2014/main" id="{00000000-0008-0000-0200-00000E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75</xdr:row>
          <xdr:rowOff>76200</xdr:rowOff>
        </xdr:from>
        <xdr:to>
          <xdr:col>2</xdr:col>
          <xdr:colOff>563880</xdr:colOff>
          <xdr:row>78</xdr:row>
          <xdr:rowOff>45720</xdr:rowOff>
        </xdr:to>
        <xdr:sp macro="" textlink="">
          <xdr:nvSpPr>
            <xdr:cNvPr id="47119" name="CommandButton2" hidden="1">
              <a:extLst>
                <a:ext uri="{63B3BB69-23CF-44E3-9099-C40C66FF867C}">
                  <a14:compatExt spid="_x0000_s47119"/>
                </a:ext>
                <a:ext uri="{FF2B5EF4-FFF2-40B4-BE49-F238E27FC236}">
                  <a16:creationId xmlns:a16="http://schemas.microsoft.com/office/drawing/2014/main" id="{00000000-0008-0000-0200-00000F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78</xdr:row>
          <xdr:rowOff>76200</xdr:rowOff>
        </xdr:from>
        <xdr:to>
          <xdr:col>2</xdr:col>
          <xdr:colOff>563880</xdr:colOff>
          <xdr:row>81</xdr:row>
          <xdr:rowOff>7620</xdr:rowOff>
        </xdr:to>
        <xdr:sp macro="" textlink="">
          <xdr:nvSpPr>
            <xdr:cNvPr id="47120" name="CommandButton3" hidden="1">
              <a:extLst>
                <a:ext uri="{63B3BB69-23CF-44E3-9099-C40C66FF867C}">
                  <a14:compatExt spid="_x0000_s47120"/>
                </a:ext>
                <a:ext uri="{FF2B5EF4-FFF2-40B4-BE49-F238E27FC236}">
                  <a16:creationId xmlns:a16="http://schemas.microsoft.com/office/drawing/2014/main" id="{00000000-0008-0000-0200-000010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99060</xdr:colOff>
          <xdr:row>4</xdr:row>
          <xdr:rowOff>76200</xdr:rowOff>
        </xdr:from>
        <xdr:to>
          <xdr:col>25</xdr:col>
          <xdr:colOff>899160</xdr:colOff>
          <xdr:row>6</xdr:row>
          <xdr:rowOff>0</xdr:rowOff>
        </xdr:to>
        <xdr:sp macro="" textlink="">
          <xdr:nvSpPr>
            <xdr:cNvPr id="63500" name="Button 12" hidden="1">
              <a:extLst>
                <a:ext uri="{63B3BB69-23CF-44E3-9099-C40C66FF867C}">
                  <a14:compatExt spid="_x0000_s63500"/>
                </a:ext>
                <a:ext uri="{FF2B5EF4-FFF2-40B4-BE49-F238E27FC236}">
                  <a16:creationId xmlns:a16="http://schemas.microsoft.com/office/drawing/2014/main" id="{00000000-0008-0000-0700-00000CF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000" b="0" i="0" u="none" strike="noStrike" baseline="0">
                  <a:solidFill>
                    <a:srgbClr val="000000"/>
                  </a:solidFill>
                  <a:latin typeface="Arial"/>
                  <a:cs typeface="Arial"/>
                </a:rPr>
                <a:t>Update WRO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99060</xdr:colOff>
          <xdr:row>6</xdr:row>
          <xdr:rowOff>99060</xdr:rowOff>
        </xdr:from>
        <xdr:to>
          <xdr:col>25</xdr:col>
          <xdr:colOff>899160</xdr:colOff>
          <xdr:row>8</xdr:row>
          <xdr:rowOff>137160</xdr:rowOff>
        </xdr:to>
        <xdr:sp macro="" textlink="">
          <xdr:nvSpPr>
            <xdr:cNvPr id="63501" name="Button 13" hidden="1">
              <a:extLst>
                <a:ext uri="{63B3BB69-23CF-44E3-9099-C40C66FF867C}">
                  <a14:compatExt spid="_x0000_s63501"/>
                </a:ext>
                <a:ext uri="{FF2B5EF4-FFF2-40B4-BE49-F238E27FC236}">
                  <a16:creationId xmlns:a16="http://schemas.microsoft.com/office/drawing/2014/main" id="{00000000-0008-0000-0700-00000DF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000" b="0" i="0" u="none" strike="noStrike" baseline="0">
                  <a:solidFill>
                    <a:srgbClr val="000000"/>
                  </a:solidFill>
                  <a:latin typeface="Arial"/>
                  <a:cs typeface="Arial"/>
                </a:rPr>
                <a:t>Clear WRO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38100</xdr:colOff>
          <xdr:row>4</xdr:row>
          <xdr:rowOff>38100</xdr:rowOff>
        </xdr:from>
        <xdr:to>
          <xdr:col>25</xdr:col>
          <xdr:colOff>845820</xdr:colOff>
          <xdr:row>6</xdr:row>
          <xdr:rowOff>22860</xdr:rowOff>
        </xdr:to>
        <xdr:sp macro="" textlink="">
          <xdr:nvSpPr>
            <xdr:cNvPr id="79877" name="Button 5" hidden="1">
              <a:extLst>
                <a:ext uri="{63B3BB69-23CF-44E3-9099-C40C66FF867C}">
                  <a14:compatExt spid="_x0000_s79877"/>
                </a:ext>
                <a:ext uri="{FF2B5EF4-FFF2-40B4-BE49-F238E27FC236}">
                  <a16:creationId xmlns:a16="http://schemas.microsoft.com/office/drawing/2014/main" id="{00000000-0008-0000-0900-0000053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000" b="0" i="0" u="none" strike="noStrike" baseline="0">
                  <a:solidFill>
                    <a:srgbClr val="000000"/>
                  </a:solidFill>
                  <a:latin typeface="Arial"/>
                  <a:cs typeface="Arial"/>
                </a:rPr>
                <a:t>Update WRO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38100</xdr:colOff>
          <xdr:row>6</xdr:row>
          <xdr:rowOff>114300</xdr:rowOff>
        </xdr:from>
        <xdr:to>
          <xdr:col>25</xdr:col>
          <xdr:colOff>845820</xdr:colOff>
          <xdr:row>8</xdr:row>
          <xdr:rowOff>152400</xdr:rowOff>
        </xdr:to>
        <xdr:sp macro="" textlink="">
          <xdr:nvSpPr>
            <xdr:cNvPr id="79878" name="Button 6" hidden="1">
              <a:extLst>
                <a:ext uri="{63B3BB69-23CF-44E3-9099-C40C66FF867C}">
                  <a14:compatExt spid="_x0000_s79878"/>
                </a:ext>
                <a:ext uri="{FF2B5EF4-FFF2-40B4-BE49-F238E27FC236}">
                  <a16:creationId xmlns:a16="http://schemas.microsoft.com/office/drawing/2014/main" id="{00000000-0008-0000-0900-0000063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000" b="0" i="0" u="none" strike="noStrike" baseline="0">
                  <a:solidFill>
                    <a:srgbClr val="000000"/>
                  </a:solidFill>
                  <a:latin typeface="Arial"/>
                  <a:cs typeface="Arial"/>
                </a:rPr>
                <a:t>Clear WRO</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xml"/><Relationship Id="rId7" Type="http://schemas.openxmlformats.org/officeDocument/2006/relationships/control" Target="../activeX/activeX3.xml"/><Relationship Id="rId2" Type="http://schemas.openxmlformats.org/officeDocument/2006/relationships/printerSettings" Target="../printerSettings/printerSettings3.bin"/><Relationship Id="rId1" Type="http://schemas.openxmlformats.org/officeDocument/2006/relationships/hyperlink" Target="../../../AppData/Documents%20and%20Settings/Nick/Documents%20and%20Settings/nicolas.leblanc/Local%20Settings/AppData/Local/Microsoft/Windows/Temporary%20Internet%20Files/Content.MSO/MSE/Local%20Settings/Temporary%20Internet%20Files/Local%20Settings/Temp/Local%20Settings/cat" TargetMode="External"/><Relationship Id="rId6" Type="http://schemas.openxmlformats.org/officeDocument/2006/relationships/image" Target="../media/image2.emf"/><Relationship Id="rId5" Type="http://schemas.openxmlformats.org/officeDocument/2006/relationships/control" Target="../activeX/activeX2.xml"/><Relationship Id="rId10" Type="http://schemas.openxmlformats.org/officeDocument/2006/relationships/image" Target="../media/image4.emf"/><Relationship Id="rId4" Type="http://schemas.openxmlformats.org/officeDocument/2006/relationships/vmlDrawing" Target="../drawings/vmlDrawing2.vml"/><Relationship Id="rId9" Type="http://schemas.openxmlformats.org/officeDocument/2006/relationships/control" Target="../activeX/activeX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formation"/>
  <dimension ref="A1:T57"/>
  <sheetViews>
    <sheetView workbookViewId="0">
      <selection activeCell="B14" sqref="B14:D14"/>
    </sheetView>
  </sheetViews>
  <sheetFormatPr defaultColWidth="9.109375" defaultRowHeight="13.2"/>
  <cols>
    <col min="1" max="1" width="29" style="6" customWidth="1"/>
    <col min="2" max="3" width="9.109375" style="6"/>
    <col min="4" max="4" width="14.33203125" style="6" bestFit="1" customWidth="1"/>
    <col min="5" max="6" width="9.109375" style="6"/>
    <col min="7" max="7" width="18" style="6" customWidth="1"/>
    <col min="8" max="16384" width="9.109375" style="6"/>
  </cols>
  <sheetData>
    <row r="1" spans="1:20">
      <c r="A1" s="644" t="s">
        <v>0</v>
      </c>
      <c r="B1" s="1396" t="s">
        <v>2301</v>
      </c>
      <c r="C1" s="1397"/>
      <c r="D1" s="1398"/>
      <c r="F1" s="647" t="s">
        <v>1513</v>
      </c>
      <c r="G1" s="648"/>
      <c r="L1" s="1221"/>
      <c r="M1" s="1221"/>
      <c r="N1" s="1221"/>
      <c r="O1" s="1221"/>
      <c r="P1" s="1221"/>
      <c r="Q1" s="1221"/>
      <c r="R1" s="1221"/>
      <c r="S1" s="1221"/>
      <c r="T1" s="1221"/>
    </row>
    <row r="2" spans="1:20">
      <c r="F2" s="648">
        <v>1</v>
      </c>
      <c r="G2" s="237" t="s">
        <v>2186</v>
      </c>
    </row>
    <row r="3" spans="1:20">
      <c r="A3" s="644" t="s">
        <v>1</v>
      </c>
      <c r="B3" s="644" t="s">
        <v>3</v>
      </c>
      <c r="C3" s="644" t="s">
        <v>4</v>
      </c>
      <c r="D3" s="644" t="s">
        <v>10</v>
      </c>
      <c r="F3" s="648">
        <v>2</v>
      </c>
      <c r="G3" s="237" t="s">
        <v>2187</v>
      </c>
    </row>
    <row r="4" spans="1:20">
      <c r="A4" s="644" t="s">
        <v>2</v>
      </c>
      <c r="B4" s="12">
        <v>0.77083333333333337</v>
      </c>
      <c r="C4" s="12">
        <v>0.78819444444444453</v>
      </c>
      <c r="D4" s="646" t="s">
        <v>11</v>
      </c>
      <c r="F4" s="648">
        <v>3</v>
      </c>
      <c r="G4" s="237" t="s">
        <v>2188</v>
      </c>
    </row>
    <row r="5" spans="1:20">
      <c r="A5" s="644" t="s">
        <v>5</v>
      </c>
      <c r="B5" s="12">
        <v>0.79166666666666663</v>
      </c>
      <c r="C5" s="12">
        <v>0.8125</v>
      </c>
      <c r="D5" s="646" t="s">
        <v>11</v>
      </c>
      <c r="F5" s="648">
        <v>4</v>
      </c>
      <c r="G5" s="237" t="s">
        <v>2189</v>
      </c>
    </row>
    <row r="6" spans="1:20">
      <c r="A6" s="644" t="s">
        <v>6</v>
      </c>
      <c r="B6" s="12">
        <v>0.81597222222222221</v>
      </c>
      <c r="C6" s="12">
        <v>0.83680555555555547</v>
      </c>
      <c r="D6" s="646" t="s">
        <v>11</v>
      </c>
      <c r="F6" s="648">
        <v>5</v>
      </c>
      <c r="G6" s="237" t="s">
        <v>2190</v>
      </c>
    </row>
    <row r="7" spans="1:20">
      <c r="A7" s="644" t="s">
        <v>22</v>
      </c>
      <c r="B7" s="12">
        <v>0.84027777777777779</v>
      </c>
      <c r="C7" s="12">
        <v>0.85416666666666663</v>
      </c>
      <c r="D7" s="646" t="s">
        <v>11</v>
      </c>
    </row>
    <row r="8" spans="1:20">
      <c r="A8" s="644" t="s">
        <v>7</v>
      </c>
      <c r="B8" s="12">
        <v>0.85069444444444453</v>
      </c>
      <c r="C8" s="12">
        <v>0.87152777777777779</v>
      </c>
      <c r="D8" s="646" t="s">
        <v>11</v>
      </c>
      <c r="F8" s="647" t="s">
        <v>1970</v>
      </c>
      <c r="G8" s="648"/>
    </row>
    <row r="9" spans="1:20" ht="12.75" customHeight="1">
      <c r="A9" s="644" t="s">
        <v>8</v>
      </c>
      <c r="B9" s="12">
        <v>0.875</v>
      </c>
      <c r="C9" s="12">
        <v>0.88888888888888884</v>
      </c>
      <c r="D9" s="646" t="s">
        <v>11</v>
      </c>
      <c r="F9" s="648">
        <v>1</v>
      </c>
      <c r="G9" s="1233" t="s">
        <v>1964</v>
      </c>
    </row>
    <row r="10" spans="1:20" ht="12.75" customHeight="1">
      <c r="A10" s="644" t="s">
        <v>21</v>
      </c>
      <c r="B10" s="1401">
        <v>0.88888888888888884</v>
      </c>
      <c r="C10" s="1402"/>
      <c r="D10" s="646" t="s">
        <v>11</v>
      </c>
      <c r="F10" s="648">
        <v>2</v>
      </c>
      <c r="G10" s="1233" t="s">
        <v>2327</v>
      </c>
    </row>
    <row r="11" spans="1:20" ht="12.75" customHeight="1">
      <c r="A11" s="644" t="s">
        <v>97</v>
      </c>
      <c r="B11" s="12">
        <v>0.88888888888888884</v>
      </c>
      <c r="C11" s="12">
        <v>0.89583333333333337</v>
      </c>
      <c r="D11" s="646" t="s">
        <v>11</v>
      </c>
      <c r="F11" s="648">
        <v>3</v>
      </c>
      <c r="G11" s="1233" t="s">
        <v>2328</v>
      </c>
    </row>
    <row r="12" spans="1:20" ht="12.75" customHeight="1">
      <c r="F12" s="648">
        <v>4</v>
      </c>
      <c r="G12" s="1233" t="s">
        <v>2329</v>
      </c>
    </row>
    <row r="13" spans="1:20" ht="12.75" customHeight="1">
      <c r="A13" s="645" t="s">
        <v>9</v>
      </c>
      <c r="B13" s="1399">
        <v>44446</v>
      </c>
      <c r="C13" s="1400"/>
      <c r="D13" s="646" t="s">
        <v>12</v>
      </c>
    </row>
    <row r="14" spans="1:20" ht="12.75" customHeight="1">
      <c r="A14" s="645" t="s">
        <v>32</v>
      </c>
      <c r="B14" s="1403" t="str">
        <f>TEXT(B13,"ddd")</f>
        <v>Tue</v>
      </c>
      <c r="C14" s="1404"/>
      <c r="D14" s="1405"/>
    </row>
    <row r="15" spans="1:20" ht="12.75" customHeight="1"/>
    <row r="16" spans="1:20" ht="12.75" customHeight="1">
      <c r="A16" s="1409" t="s">
        <v>27</v>
      </c>
      <c r="B16" s="1410"/>
      <c r="C16" s="1410"/>
      <c r="D16" s="1411"/>
    </row>
    <row r="17" spans="1:9" ht="12.75" customHeight="1">
      <c r="A17" s="644" t="s">
        <v>25</v>
      </c>
      <c r="B17" s="1406" t="s">
        <v>2330</v>
      </c>
      <c r="C17" s="1407"/>
      <c r="D17" s="1408"/>
    </row>
    <row r="18" spans="1:9" ht="12.75" customHeight="1">
      <c r="A18" s="644" t="s">
        <v>26</v>
      </c>
      <c r="B18" s="1406" t="s">
        <v>2331</v>
      </c>
      <c r="C18" s="1407"/>
      <c r="D18" s="1408"/>
    </row>
    <row r="19" spans="1:9" ht="12.75" customHeight="1"/>
    <row r="20" spans="1:9" ht="12.75" customHeight="1">
      <c r="A20" s="1409" t="s">
        <v>90</v>
      </c>
      <c r="B20" s="1410"/>
      <c r="C20" s="1410"/>
      <c r="D20" s="1411"/>
    </row>
    <row r="21" spans="1:9" ht="12.75" customHeight="1">
      <c r="A21" s="644" t="s">
        <v>25</v>
      </c>
      <c r="B21" s="1406" t="s">
        <v>2302</v>
      </c>
      <c r="C21" s="1407"/>
      <c r="D21" s="1408"/>
    </row>
    <row r="22" spans="1:9" ht="12.75" customHeight="1">
      <c r="A22" s="644" t="s">
        <v>26</v>
      </c>
      <c r="B22" s="1406" t="s">
        <v>2331</v>
      </c>
      <c r="C22" s="1407"/>
      <c r="D22" s="1408"/>
    </row>
    <row r="23" spans="1:9" ht="12.75" customHeight="1"/>
    <row r="24" spans="1:9" ht="12.75" customHeight="1" thickBot="1"/>
    <row r="25" spans="1:9" ht="12.75" customHeight="1" thickTop="1">
      <c r="A25" s="1412" t="s">
        <v>31</v>
      </c>
      <c r="B25" s="1413"/>
      <c r="C25" s="1413"/>
      <c r="D25" s="1414"/>
      <c r="F25" s="1378" t="s">
        <v>1948</v>
      </c>
      <c r="G25" s="1379"/>
      <c r="H25" s="1379"/>
      <c r="I25" s="1380"/>
    </row>
    <row r="26" spans="1:9" ht="12.75" customHeight="1">
      <c r="A26" s="1415"/>
      <c r="B26" s="1416"/>
      <c r="C26" s="1416"/>
      <c r="D26" s="1417"/>
      <c r="F26" s="1381"/>
      <c r="G26" s="1382"/>
      <c r="H26" s="1382"/>
      <c r="I26" s="1383"/>
    </row>
    <row r="27" spans="1:9" ht="12.75" customHeight="1">
      <c r="A27" s="1415"/>
      <c r="B27" s="1416"/>
      <c r="C27" s="1416"/>
      <c r="D27" s="1417"/>
      <c r="F27" s="1384" t="s">
        <v>1949</v>
      </c>
      <c r="G27" s="1385"/>
      <c r="H27" s="1385"/>
      <c r="I27" s="1386"/>
    </row>
    <row r="28" spans="1:9" ht="12.75" customHeight="1">
      <c r="A28" s="1415"/>
      <c r="B28" s="1416"/>
      <c r="C28" s="1416"/>
      <c r="D28" s="1417"/>
      <c r="F28" s="1384"/>
      <c r="G28" s="1385"/>
      <c r="H28" s="1385"/>
      <c r="I28" s="1386"/>
    </row>
    <row r="29" spans="1:9" ht="12.75" customHeight="1" thickBot="1">
      <c r="A29" s="1418"/>
      <c r="B29" s="1419"/>
      <c r="C29" s="1419"/>
      <c r="D29" s="1420"/>
      <c r="F29" s="1384"/>
      <c r="G29" s="1385"/>
      <c r="H29" s="1385"/>
      <c r="I29" s="1386"/>
    </row>
    <row r="30" spans="1:9" ht="14.4" thickTop="1" thickBot="1">
      <c r="F30" s="357"/>
      <c r="G30" s="358"/>
      <c r="H30" s="358"/>
      <c r="I30" s="359"/>
    </row>
    <row r="31" spans="1:9">
      <c r="A31" s="1387" t="s">
        <v>2283</v>
      </c>
      <c r="B31" s="1388"/>
      <c r="C31" s="1388"/>
      <c r="D31" s="1389"/>
    </row>
    <row r="32" spans="1:9">
      <c r="A32" s="1390"/>
      <c r="B32" s="1391"/>
      <c r="C32" s="1391"/>
      <c r="D32" s="1392"/>
    </row>
    <row r="33" spans="1:4" ht="12.75" customHeight="1">
      <c r="A33" s="1390"/>
      <c r="B33" s="1391"/>
      <c r="C33" s="1391"/>
      <c r="D33" s="1392"/>
    </row>
    <row r="34" spans="1:4" ht="12.75" customHeight="1">
      <c r="A34" s="1390"/>
      <c r="B34" s="1391"/>
      <c r="C34" s="1391"/>
      <c r="D34" s="1392"/>
    </row>
    <row r="35" spans="1:4" ht="12.75" customHeight="1" thickBot="1">
      <c r="A35" s="1393"/>
      <c r="B35" s="1394"/>
      <c r="C35" s="1394"/>
      <c r="D35" s="1395"/>
    </row>
    <row r="36" spans="1:4" ht="12.75" customHeight="1"/>
    <row r="37" spans="1:4" ht="12.75" customHeight="1"/>
    <row r="38" spans="1:4" ht="12.75" customHeight="1"/>
    <row r="39" spans="1:4" ht="12.75" customHeight="1"/>
    <row r="40" spans="1:4" ht="12.75" customHeight="1"/>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14">
    <mergeCell ref="F25:I26"/>
    <mergeCell ref="F27:I29"/>
    <mergeCell ref="A31:D35"/>
    <mergeCell ref="B1:D1"/>
    <mergeCell ref="B13:C13"/>
    <mergeCell ref="B10:C10"/>
    <mergeCell ref="B14:D14"/>
    <mergeCell ref="B22:D22"/>
    <mergeCell ref="A16:D16"/>
    <mergeCell ref="A25:D29"/>
    <mergeCell ref="B17:D17"/>
    <mergeCell ref="B18:D18"/>
    <mergeCell ref="A20:D20"/>
    <mergeCell ref="B21:D21"/>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BR88"/>
  <sheetViews>
    <sheetView workbookViewId="0"/>
  </sheetViews>
  <sheetFormatPr defaultRowHeight="13.2"/>
  <cols>
    <col min="1" max="22" width="5.33203125" customWidth="1"/>
    <col min="24" max="25" width="8.44140625" customWidth="1"/>
    <col min="29" max="30" width="9.109375" hidden="1" customWidth="1"/>
    <col min="65" max="65" width="9.6640625" bestFit="1" customWidth="1"/>
  </cols>
  <sheetData>
    <row r="1" spans="1:70" s="1050" customFormat="1" ht="15" thickBot="1">
      <c r="A1" s="21" t="s">
        <v>30</v>
      </c>
      <c r="B1" s="1560" t="str">
        <f>TEXT(X3,"dddd")</f>
        <v>Tuesday</v>
      </c>
      <c r="C1" s="1560"/>
      <c r="D1" s="1592">
        <f>X3</f>
        <v>44446</v>
      </c>
      <c r="E1" s="1592"/>
      <c r="R1" s="1051"/>
      <c r="T1" s="21" t="s">
        <v>13</v>
      </c>
      <c r="U1" s="1593">
        <f>IF(LOOKUP(X3,AC1:AC40)=X3,LOOKUP(X3,AC1:AC40,AD1:AD40))</f>
        <v>1</v>
      </c>
      <c r="V1" s="1593"/>
      <c r="AC1" s="1052">
        <f>WeekNights!$D$2</f>
        <v>44446</v>
      </c>
      <c r="AD1" s="1050">
        <v>1</v>
      </c>
    </row>
    <row r="2" spans="1:70" ht="35.1" customHeight="1">
      <c r="B2" s="654"/>
      <c r="C2" s="654"/>
      <c r="D2" s="654"/>
      <c r="G2" s="653"/>
      <c r="H2" s="1537" t="s">
        <v>23</v>
      </c>
      <c r="I2" s="1537"/>
      <c r="J2" s="1537"/>
      <c r="K2" s="1537"/>
      <c r="L2" s="1537"/>
      <c r="M2" s="1537"/>
      <c r="N2" s="1537"/>
      <c r="O2" s="1537"/>
      <c r="P2" s="653"/>
      <c r="Q2" s="653"/>
      <c r="R2" s="654"/>
      <c r="X2" t="s">
        <v>98</v>
      </c>
      <c r="AC2" s="15">
        <f>AC1+7</f>
        <v>44453</v>
      </c>
      <c r="AD2" s="1050">
        <v>2</v>
      </c>
    </row>
    <row r="3" spans="1:70" ht="18.600000000000001" thickBot="1">
      <c r="A3" s="18"/>
      <c r="F3" s="1538" t="str">
        <f>'Unit Info'!$B$1</f>
        <v>364 Lancaster</v>
      </c>
      <c r="G3" s="1538"/>
      <c r="H3" s="1538"/>
      <c r="I3" s="1538"/>
      <c r="J3" s="1538"/>
      <c r="K3" s="1538"/>
      <c r="L3" s="1538"/>
      <c r="M3" s="1538"/>
      <c r="N3" s="1538"/>
      <c r="O3" s="1538"/>
      <c r="P3" s="1538"/>
      <c r="Q3" s="1538"/>
      <c r="R3" s="18"/>
      <c r="X3" s="1547">
        <v>44446</v>
      </c>
      <c r="Y3" s="1547"/>
      <c r="AA3" s="33" t="s">
        <v>146</v>
      </c>
      <c r="AC3" s="15">
        <f t="shared" ref="AC3:AC44" si="0">AC2+7</f>
        <v>44460</v>
      </c>
      <c r="AD3" s="1050">
        <v>3</v>
      </c>
      <c r="AE3" s="34" t="s">
        <v>147</v>
      </c>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1:70" ht="20.100000000000001" customHeight="1">
      <c r="B4" s="19"/>
      <c r="H4" s="20"/>
      <c r="I4" s="1652"/>
      <c r="J4" s="1652"/>
      <c r="K4" s="1652"/>
      <c r="L4" s="1652"/>
      <c r="M4" s="1652"/>
      <c r="N4" s="1652"/>
      <c r="O4" s="19"/>
      <c r="P4" s="19"/>
      <c r="Q4" s="19"/>
      <c r="R4" s="19"/>
      <c r="S4" s="19"/>
      <c r="AA4" s="33"/>
      <c r="AC4" s="15">
        <f t="shared" si="0"/>
        <v>44467</v>
      </c>
      <c r="AD4" s="1050">
        <v>4</v>
      </c>
    </row>
    <row r="5" spans="1:70" ht="15.9" customHeight="1">
      <c r="A5" s="19"/>
      <c r="B5" s="19"/>
      <c r="C5" s="19"/>
      <c r="D5" s="19"/>
      <c r="E5" s="19"/>
      <c r="F5" s="19"/>
      <c r="G5" s="19"/>
      <c r="H5" s="19"/>
      <c r="I5" s="19"/>
      <c r="J5" s="19"/>
      <c r="K5" s="19"/>
      <c r="L5" s="19"/>
      <c r="M5" s="19"/>
      <c r="N5" s="19"/>
      <c r="O5" s="19"/>
      <c r="P5" s="19"/>
      <c r="Q5" s="19"/>
      <c r="R5" s="19"/>
      <c r="S5" s="19"/>
      <c r="T5" s="19"/>
      <c r="U5" s="19"/>
      <c r="V5" s="19"/>
      <c r="AA5" s="33" t="s">
        <v>145</v>
      </c>
      <c r="AC5" s="15">
        <f t="shared" si="0"/>
        <v>44474</v>
      </c>
      <c r="AD5" s="1050">
        <v>5</v>
      </c>
      <c r="AE5" s="32" t="s">
        <v>148</v>
      </c>
    </row>
    <row r="6" spans="1:70" ht="13.5" customHeight="1">
      <c r="A6" s="655"/>
      <c r="B6" s="655"/>
      <c r="C6" s="1633" t="s">
        <v>110</v>
      </c>
      <c r="D6" s="1633"/>
      <c r="E6" s="1633"/>
      <c r="F6" s="1633"/>
      <c r="G6" s="1633"/>
      <c r="H6" s="1633"/>
      <c r="I6" s="1633"/>
      <c r="J6" s="1633"/>
      <c r="K6" s="655"/>
      <c r="L6" s="655"/>
      <c r="M6" s="1633" t="s">
        <v>1965</v>
      </c>
      <c r="N6" s="1633"/>
      <c r="O6" s="1633"/>
      <c r="P6" s="1633"/>
      <c r="Q6" s="1633"/>
      <c r="R6" s="1633"/>
      <c r="S6" s="1633"/>
      <c r="T6" s="1633"/>
      <c r="U6" s="655"/>
      <c r="V6" s="655"/>
      <c r="AC6" s="15">
        <f t="shared" si="0"/>
        <v>44481</v>
      </c>
      <c r="AD6" s="1050">
        <v>6</v>
      </c>
    </row>
    <row r="7" spans="1:70" ht="13.5" customHeight="1" thickBot="1">
      <c r="A7" s="18"/>
      <c r="B7" s="18"/>
      <c r="C7" s="18"/>
      <c r="D7" s="18"/>
      <c r="E7" s="18"/>
      <c r="F7" s="18"/>
      <c r="G7" s="18"/>
      <c r="H7" s="18"/>
      <c r="I7" s="18"/>
      <c r="J7" s="18"/>
      <c r="K7" s="18"/>
      <c r="L7" s="18"/>
      <c r="M7" s="18"/>
      <c r="N7" s="18"/>
      <c r="O7" s="18"/>
      <c r="P7" s="18"/>
      <c r="Q7" s="18"/>
      <c r="R7" s="18"/>
      <c r="S7" s="18"/>
      <c r="T7" s="18"/>
      <c r="U7" s="18"/>
      <c r="V7" s="18"/>
      <c r="AC7" s="15">
        <f t="shared" si="0"/>
        <v>44488</v>
      </c>
      <c r="AD7" s="1050">
        <v>7</v>
      </c>
    </row>
    <row r="8" spans="1:70" ht="13.5" customHeight="1" thickTop="1" thickBot="1">
      <c r="A8" s="656"/>
      <c r="B8" s="656"/>
      <c r="C8" s="1649" t="s">
        <v>18</v>
      </c>
      <c r="D8" s="1650"/>
      <c r="E8" s="1650"/>
      <c r="F8" s="1651"/>
      <c r="G8" s="1650" t="s">
        <v>3</v>
      </c>
      <c r="H8" s="1651"/>
      <c r="I8" s="1655" t="s">
        <v>4</v>
      </c>
      <c r="J8" s="1656"/>
      <c r="K8" s="656"/>
      <c r="L8" s="656"/>
      <c r="M8" s="1647" t="str">
        <f>'Unit Info'!G9</f>
        <v>Duty Officer</v>
      </c>
      <c r="N8" s="1645"/>
      <c r="O8" s="1645"/>
      <c r="P8" s="1648"/>
      <c r="Q8" s="1644" t="str">
        <f>'Unit Info'!G10</f>
        <v>Duty Sr NCO</v>
      </c>
      <c r="R8" s="1645"/>
      <c r="S8" s="1645"/>
      <c r="T8" s="1646"/>
      <c r="AC8" s="15">
        <f t="shared" si="0"/>
        <v>44495</v>
      </c>
      <c r="AD8" s="1050">
        <v>8</v>
      </c>
    </row>
    <row r="9" spans="1:70" ht="13.5" customHeight="1" thickTop="1" thickBot="1">
      <c r="C9" s="1639" t="s">
        <v>106</v>
      </c>
      <c r="D9" s="1640"/>
      <c r="E9" s="1640"/>
      <c r="F9" s="1640"/>
      <c r="G9" s="1641">
        <f>'Unit Info'!B4</f>
        <v>0.77083333333333337</v>
      </c>
      <c r="H9" s="1642"/>
      <c r="I9" s="1641">
        <f>'Unit Info'!C4</f>
        <v>0.78819444444444453</v>
      </c>
      <c r="J9" s="1643"/>
      <c r="M9" s="1631"/>
      <c r="N9" s="1629"/>
      <c r="O9" s="1629"/>
      <c r="P9" s="1632"/>
      <c r="Q9" s="1628"/>
      <c r="R9" s="1629"/>
      <c r="S9" s="1629"/>
      <c r="T9" s="1630"/>
      <c r="AC9" s="15">
        <f t="shared" si="0"/>
        <v>44502</v>
      </c>
      <c r="AD9" s="1050">
        <v>9</v>
      </c>
    </row>
    <row r="10" spans="1:70" ht="13.5" customHeight="1">
      <c r="C10" s="1620" t="s">
        <v>107</v>
      </c>
      <c r="D10" s="1621"/>
      <c r="E10" s="1621"/>
      <c r="F10" s="1621"/>
      <c r="G10" s="1597">
        <f>'Unit Info'!B5</f>
        <v>0.79166666666666663</v>
      </c>
      <c r="H10" s="1598"/>
      <c r="I10" s="1597">
        <f>'Unit Info'!C5</f>
        <v>0.8125</v>
      </c>
      <c r="J10" s="1622"/>
      <c r="M10" s="1623" t="str">
        <f>'Unit Info'!G11</f>
        <v>Duty Jr NCO</v>
      </c>
      <c r="N10" s="1624"/>
      <c r="O10" s="1624"/>
      <c r="P10" s="1625"/>
      <c r="Q10" s="1626" t="str">
        <f>'Unit Info'!G12</f>
        <v>Duty Flight</v>
      </c>
      <c r="R10" s="1624"/>
      <c r="S10" s="1624"/>
      <c r="T10" s="1627"/>
      <c r="AC10" s="15">
        <f t="shared" si="0"/>
        <v>44509</v>
      </c>
      <c r="AD10" s="1050">
        <v>10</v>
      </c>
    </row>
    <row r="11" spans="1:70" ht="13.5" customHeight="1" thickBot="1">
      <c r="C11" s="1620" t="s">
        <v>108</v>
      </c>
      <c r="D11" s="1621"/>
      <c r="E11" s="1621"/>
      <c r="F11" s="1621"/>
      <c r="G11" s="1597">
        <f>'Unit Info'!B6</f>
        <v>0.81597222222222221</v>
      </c>
      <c r="H11" s="1598"/>
      <c r="I11" s="1597">
        <f>'Unit Info'!C6</f>
        <v>0.83680555555555547</v>
      </c>
      <c r="J11" s="1622"/>
      <c r="M11" s="1637"/>
      <c r="N11" s="1635"/>
      <c r="O11" s="1635"/>
      <c r="P11" s="1638"/>
      <c r="Q11" s="1634"/>
      <c r="R11" s="1635"/>
      <c r="S11" s="1635"/>
      <c r="T11" s="1636"/>
      <c r="AC11" s="15">
        <f t="shared" si="0"/>
        <v>44516</v>
      </c>
      <c r="AD11" s="1050">
        <v>11</v>
      </c>
    </row>
    <row r="12" spans="1:70" ht="13.5" customHeight="1" thickTop="1">
      <c r="C12" s="1620" t="s">
        <v>109</v>
      </c>
      <c r="D12" s="1621"/>
      <c r="E12" s="1621"/>
      <c r="F12" s="1621"/>
      <c r="G12" s="1597">
        <f>'Unit Info'!B7</f>
        <v>0.84027777777777779</v>
      </c>
      <c r="H12" s="1598"/>
      <c r="I12" s="1597">
        <f>'Unit Info'!C7</f>
        <v>0.85416666666666663</v>
      </c>
      <c r="J12" s="1622"/>
      <c r="AC12" s="15">
        <f t="shared" si="0"/>
        <v>44523</v>
      </c>
      <c r="AD12" s="1050">
        <v>12</v>
      </c>
    </row>
    <row r="13" spans="1:70" ht="13.5" customHeight="1">
      <c r="A13" s="19"/>
      <c r="B13" s="19"/>
      <c r="C13" s="1620" t="s">
        <v>102</v>
      </c>
      <c r="D13" s="1621"/>
      <c r="E13" s="1621"/>
      <c r="F13" s="1621"/>
      <c r="G13" s="1597">
        <f>'Unit Info'!B8</f>
        <v>0.85069444444444453</v>
      </c>
      <c r="H13" s="1598"/>
      <c r="I13" s="1597">
        <f>'Unit Info'!C8</f>
        <v>0.87152777777777779</v>
      </c>
      <c r="J13" s="1622"/>
      <c r="K13" s="19"/>
      <c r="L13" s="19"/>
      <c r="M13" s="1633" t="s">
        <v>1966</v>
      </c>
      <c r="N13" s="1633"/>
      <c r="O13" s="1633"/>
      <c r="P13" s="1633"/>
      <c r="Q13" s="1633"/>
      <c r="R13" s="1633"/>
      <c r="S13" s="1633"/>
      <c r="T13" s="1633"/>
      <c r="AC13" s="15">
        <f t="shared" si="0"/>
        <v>44530</v>
      </c>
      <c r="AD13" s="1050">
        <v>13</v>
      </c>
    </row>
    <row r="14" spans="1:70" ht="13.5" customHeight="1" thickBot="1">
      <c r="C14" s="1620" t="s">
        <v>103</v>
      </c>
      <c r="D14" s="1621"/>
      <c r="E14" s="1621"/>
      <c r="F14" s="1621"/>
      <c r="G14" s="1597">
        <f>'Unit Info'!B9</f>
        <v>0.875</v>
      </c>
      <c r="H14" s="1598"/>
      <c r="I14" s="1597">
        <f>'Unit Info'!C9</f>
        <v>0.88888888888888884</v>
      </c>
      <c r="J14" s="1622"/>
      <c r="Q14" s="360"/>
      <c r="R14" s="360"/>
      <c r="AC14" s="15">
        <f t="shared" si="0"/>
        <v>44537</v>
      </c>
      <c r="AD14" s="1050">
        <v>14</v>
      </c>
    </row>
    <row r="15" spans="1:70" s="10" customFormat="1" ht="13.5" customHeight="1" thickTop="1">
      <c r="C15" s="1620" t="s">
        <v>104</v>
      </c>
      <c r="D15" s="1621"/>
      <c r="E15" s="1621"/>
      <c r="F15" s="1621"/>
      <c r="G15" s="1597">
        <f>'Unit Info'!B10</f>
        <v>0.88888888888888884</v>
      </c>
      <c r="H15" s="1598"/>
      <c r="I15" s="1598"/>
      <c r="J15" s="1622"/>
      <c r="M15" s="1618" t="s">
        <v>1967</v>
      </c>
      <c r="N15" s="1616"/>
      <c r="O15" s="1616"/>
      <c r="P15" s="1616"/>
      <c r="Q15" s="1616" t="s">
        <v>1959</v>
      </c>
      <c r="R15" s="1616"/>
      <c r="S15" s="1616"/>
      <c r="T15" s="1617"/>
      <c r="AA15" s="360"/>
      <c r="AB15" s="360"/>
      <c r="AC15" s="15">
        <f t="shared" si="0"/>
        <v>44544</v>
      </c>
      <c r="AD15" s="1050">
        <v>15</v>
      </c>
    </row>
    <row r="16" spans="1:70" ht="13.5" customHeight="1" thickBot="1">
      <c r="C16" s="1612" t="s">
        <v>105</v>
      </c>
      <c r="D16" s="1613"/>
      <c r="E16" s="1613"/>
      <c r="F16" s="1613"/>
      <c r="G16" s="1614">
        <f>'Unit Info'!B11</f>
        <v>0.88888888888888884</v>
      </c>
      <c r="H16" s="1615"/>
      <c r="I16" s="1614">
        <f>'Unit Info'!C11</f>
        <v>0.89583333333333337</v>
      </c>
      <c r="J16" s="1619"/>
      <c r="M16" s="1657"/>
      <c r="N16" s="1610"/>
      <c r="O16" s="1610"/>
      <c r="P16" s="1610"/>
      <c r="Q16" s="1610"/>
      <c r="R16" s="1610"/>
      <c r="S16" s="1610"/>
      <c r="T16" s="1611"/>
      <c r="AC16" s="15">
        <f t="shared" si="0"/>
        <v>44551</v>
      </c>
      <c r="AD16" s="1050">
        <v>16</v>
      </c>
    </row>
    <row r="17" spans="1:30" ht="13.5" customHeight="1" thickTop="1">
      <c r="Q17" s="19"/>
      <c r="R17" s="19"/>
      <c r="S17" s="19"/>
      <c r="T17" s="19"/>
      <c r="U17" s="19"/>
      <c r="V17" s="19"/>
      <c r="AC17" s="15">
        <f t="shared" si="0"/>
        <v>44558</v>
      </c>
      <c r="AD17" s="1050">
        <v>17</v>
      </c>
    </row>
    <row r="18" spans="1:30" ht="13.5" customHeight="1">
      <c r="Q18" s="19"/>
      <c r="R18" s="19"/>
      <c r="S18" s="19"/>
      <c r="T18" s="19"/>
      <c r="U18" s="19"/>
      <c r="V18" s="19"/>
      <c r="AC18" s="15"/>
      <c r="AD18" s="1050"/>
    </row>
    <row r="19" spans="1:30" ht="13.5" customHeight="1">
      <c r="Q19" s="19"/>
      <c r="R19" s="19"/>
      <c r="S19" s="19"/>
      <c r="T19" s="19"/>
      <c r="U19" s="19"/>
      <c r="V19" s="19"/>
      <c r="AC19" s="15"/>
      <c r="AD19" s="1050"/>
    </row>
    <row r="20" spans="1:30" ht="13.5" customHeight="1" thickBot="1">
      <c r="A20" s="19"/>
      <c r="B20" s="19"/>
      <c r="C20" s="19"/>
      <c r="D20" s="19"/>
      <c r="E20" s="19" t="s">
        <v>2285</v>
      </c>
      <c r="F20" s="19"/>
      <c r="G20" s="19"/>
      <c r="H20" s="19"/>
      <c r="I20" s="19"/>
      <c r="J20" s="19"/>
      <c r="K20" s="19" t="s">
        <v>2285</v>
      </c>
      <c r="L20" s="19"/>
      <c r="M20" s="19"/>
      <c r="N20" s="19"/>
      <c r="O20" s="19"/>
      <c r="P20" s="19"/>
      <c r="Q20" s="19" t="s">
        <v>2285</v>
      </c>
      <c r="R20" s="19"/>
      <c r="S20" s="19"/>
      <c r="T20" s="19"/>
      <c r="U20" s="19"/>
      <c r="V20" s="19"/>
      <c r="AC20" s="15">
        <f>AC17+7</f>
        <v>44565</v>
      </c>
      <c r="AD20" s="1050">
        <v>18</v>
      </c>
    </row>
    <row r="21" spans="1:30" ht="13.5" customHeight="1" thickTop="1" thickBot="1">
      <c r="A21" s="1565" t="s">
        <v>113</v>
      </c>
      <c r="B21" s="1566"/>
      <c r="C21" s="1566"/>
      <c r="D21" s="1567"/>
      <c r="E21" s="1519" t="s">
        <v>2285</v>
      </c>
      <c r="F21" s="1519"/>
      <c r="G21" s="1519"/>
      <c r="H21" s="1519"/>
      <c r="I21" s="1519"/>
      <c r="J21" s="1520"/>
      <c r="K21" s="1518" t="s">
        <v>2285</v>
      </c>
      <c r="L21" s="1519"/>
      <c r="M21" s="1519"/>
      <c r="N21" s="1519"/>
      <c r="O21" s="1519"/>
      <c r="P21" s="1520"/>
      <c r="Q21" s="1569" t="s">
        <v>2285</v>
      </c>
      <c r="R21" s="1518"/>
      <c r="S21" s="1518"/>
      <c r="T21" s="1518"/>
      <c r="U21" s="1518"/>
      <c r="V21" s="1570"/>
      <c r="AC21" s="15" t="e">
        <f>#REF!+7</f>
        <v>#REF!</v>
      </c>
      <c r="AD21" s="1050">
        <v>21</v>
      </c>
    </row>
    <row r="22" spans="1:30" ht="13.5" customHeight="1" thickTop="1" thickBot="1">
      <c r="A22" s="1565" t="s">
        <v>114</v>
      </c>
      <c r="B22" s="1566"/>
      <c r="C22" s="1566"/>
      <c r="D22" s="1567"/>
      <c r="E22" s="1545" t="s">
        <v>2285</v>
      </c>
      <c r="F22" s="1545"/>
      <c r="G22" s="1548"/>
      <c r="H22" s="1548"/>
      <c r="I22" s="1545"/>
      <c r="J22" s="1546"/>
      <c r="K22" s="1545" t="s">
        <v>2285</v>
      </c>
      <c r="L22" s="1545"/>
      <c r="M22" s="1548"/>
      <c r="N22" s="1548"/>
      <c r="O22" s="1545"/>
      <c r="P22" s="1546"/>
      <c r="Q22" s="1580" t="s">
        <v>2285</v>
      </c>
      <c r="R22" s="1545"/>
      <c r="S22" s="1548"/>
      <c r="T22" s="1548"/>
      <c r="U22" s="1545"/>
      <c r="V22" s="1596"/>
      <c r="AC22" s="15" t="e">
        <f t="shared" si="0"/>
        <v>#REF!</v>
      </c>
      <c r="AD22" s="1050">
        <v>22</v>
      </c>
    </row>
    <row r="23" spans="1:30" ht="13.5" customHeight="1" thickTop="1">
      <c r="A23" s="1581" t="str">
        <f>'Unit Info'!G2</f>
        <v>Level 1</v>
      </c>
      <c r="B23" s="1582"/>
      <c r="C23" s="22" t="s">
        <v>28</v>
      </c>
      <c r="D23" s="25"/>
      <c r="E23" s="1506" t="s">
        <v>2353</v>
      </c>
      <c r="F23" s="1506"/>
      <c r="G23" s="1506"/>
      <c r="H23" s="1506"/>
      <c r="I23" s="1506"/>
      <c r="J23" s="1507"/>
      <c r="K23" s="1506"/>
      <c r="L23" s="1506"/>
      <c r="M23" s="1506"/>
      <c r="N23" s="1506"/>
      <c r="O23" s="1506"/>
      <c r="P23" s="1507"/>
      <c r="Q23" s="1508"/>
      <c r="R23" s="1506"/>
      <c r="S23" s="1506"/>
      <c r="T23" s="1506"/>
      <c r="U23" s="1506"/>
      <c r="V23" s="1509"/>
      <c r="AC23" s="15" t="e">
        <f t="shared" si="0"/>
        <v>#REF!</v>
      </c>
      <c r="AD23" s="1050">
        <v>23</v>
      </c>
    </row>
    <row r="24" spans="1:30" ht="13.5" customHeight="1">
      <c r="A24" s="1583"/>
      <c r="B24" s="1584"/>
      <c r="C24" s="23" t="s">
        <v>52</v>
      </c>
      <c r="D24" s="26"/>
      <c r="E24" s="1516" t="s">
        <v>2285</v>
      </c>
      <c r="F24" s="1516"/>
      <c r="G24" s="1516"/>
      <c r="H24" s="1516"/>
      <c r="I24" s="1516"/>
      <c r="J24" s="1517"/>
      <c r="K24" s="1516" t="s">
        <v>2285</v>
      </c>
      <c r="L24" s="1516"/>
      <c r="M24" s="1516"/>
      <c r="N24" s="1516"/>
      <c r="O24" s="1516"/>
      <c r="P24" s="1517"/>
      <c r="Q24" s="1527" t="s">
        <v>2285</v>
      </c>
      <c r="R24" s="1516"/>
      <c r="S24" s="1516"/>
      <c r="T24" s="1516"/>
      <c r="U24" s="1516"/>
      <c r="V24" s="1528"/>
      <c r="AC24" s="15" t="e">
        <f t="shared" si="0"/>
        <v>#REF!</v>
      </c>
      <c r="AD24" s="1050">
        <v>24</v>
      </c>
    </row>
    <row r="25" spans="1:30" ht="13.5" customHeight="1">
      <c r="A25" s="1583"/>
      <c r="B25" s="1584"/>
      <c r="C25" s="23" t="s">
        <v>29</v>
      </c>
      <c r="D25" s="26"/>
      <c r="E25" s="1516"/>
      <c r="F25" s="1516"/>
      <c r="G25" s="1516"/>
      <c r="H25" s="1516"/>
      <c r="I25" s="1516"/>
      <c r="J25" s="1517"/>
      <c r="K25" s="1549"/>
      <c r="L25" s="1516"/>
      <c r="M25" s="1516"/>
      <c r="N25" s="1516"/>
      <c r="O25" s="1516"/>
      <c r="P25" s="1517"/>
      <c r="Q25" s="1527"/>
      <c r="R25" s="1516"/>
      <c r="S25" s="1516"/>
      <c r="T25" s="1516"/>
      <c r="U25" s="1516"/>
      <c r="V25" s="1528"/>
      <c r="AC25" s="15" t="e">
        <f t="shared" si="0"/>
        <v>#REF!</v>
      </c>
      <c r="AD25" s="1050">
        <v>25</v>
      </c>
    </row>
    <row r="26" spans="1:30" ht="13.5" customHeight="1" thickBot="1">
      <c r="A26" s="1585"/>
      <c r="B26" s="1586"/>
      <c r="C26" s="24" t="s">
        <v>19</v>
      </c>
      <c r="D26" s="27"/>
      <c r="E26" s="1504"/>
      <c r="F26" s="1504"/>
      <c r="G26" s="1504"/>
      <c r="H26" s="1504"/>
      <c r="I26" s="1504"/>
      <c r="J26" s="1505"/>
      <c r="K26" s="1504"/>
      <c r="L26" s="1504"/>
      <c r="M26" s="1504"/>
      <c r="N26" s="1504"/>
      <c r="O26" s="1504"/>
      <c r="P26" s="1505"/>
      <c r="Q26" s="1529"/>
      <c r="R26" s="1504"/>
      <c r="S26" s="1504"/>
      <c r="T26" s="1504"/>
      <c r="U26" s="1504"/>
      <c r="V26" s="1530"/>
      <c r="AC26" s="15" t="e">
        <f t="shared" si="0"/>
        <v>#REF!</v>
      </c>
      <c r="AD26" s="1050">
        <v>26</v>
      </c>
    </row>
    <row r="27" spans="1:30" ht="13.5" customHeight="1" thickTop="1">
      <c r="A27" s="1581" t="str">
        <f>'Unit Info'!G3</f>
        <v>Level 2</v>
      </c>
      <c r="B27" s="1582"/>
      <c r="C27" s="22" t="s">
        <v>28</v>
      </c>
      <c r="D27" s="25"/>
      <c r="E27" s="1506" t="s">
        <v>2353</v>
      </c>
      <c r="F27" s="1506"/>
      <c r="G27" s="1506"/>
      <c r="H27" s="1506"/>
      <c r="I27" s="1506"/>
      <c r="J27" s="1507"/>
      <c r="K27" s="1506"/>
      <c r="L27" s="1506"/>
      <c r="M27" s="1506"/>
      <c r="N27" s="1506"/>
      <c r="O27" s="1506"/>
      <c r="P27" s="1507"/>
      <c r="Q27" s="1508"/>
      <c r="R27" s="1506"/>
      <c r="S27" s="1506"/>
      <c r="T27" s="1506"/>
      <c r="U27" s="1506"/>
      <c r="V27" s="1509"/>
      <c r="AC27" s="15" t="e">
        <f t="shared" si="0"/>
        <v>#REF!</v>
      </c>
      <c r="AD27" s="1050">
        <v>27</v>
      </c>
    </row>
    <row r="28" spans="1:30" s="1" customFormat="1" ht="13.5" customHeight="1">
      <c r="A28" s="1583"/>
      <c r="B28" s="1584"/>
      <c r="C28" s="23" t="s">
        <v>52</v>
      </c>
      <c r="D28" s="26"/>
      <c r="E28" s="1516" t="s">
        <v>2285</v>
      </c>
      <c r="F28" s="1516"/>
      <c r="G28" s="1516"/>
      <c r="H28" s="1516"/>
      <c r="I28" s="1516"/>
      <c r="J28" s="1517"/>
      <c r="K28" s="1516" t="s">
        <v>2285</v>
      </c>
      <c r="L28" s="1516"/>
      <c r="M28" s="1516"/>
      <c r="N28" s="1516"/>
      <c r="O28" s="1516"/>
      <c r="P28" s="1517"/>
      <c r="Q28" s="1527" t="s">
        <v>2285</v>
      </c>
      <c r="R28" s="1516"/>
      <c r="S28" s="1516"/>
      <c r="T28" s="1516"/>
      <c r="U28" s="1516"/>
      <c r="V28" s="1528"/>
      <c r="AC28" s="15" t="e">
        <f t="shared" si="0"/>
        <v>#REF!</v>
      </c>
      <c r="AD28" s="1050">
        <v>28</v>
      </c>
    </row>
    <row r="29" spans="1:30" ht="13.5" customHeight="1">
      <c r="A29" s="1583"/>
      <c r="B29" s="1584"/>
      <c r="C29" s="23" t="s">
        <v>29</v>
      </c>
      <c r="D29" s="26"/>
      <c r="E29" s="1516"/>
      <c r="F29" s="1516"/>
      <c r="G29" s="1516"/>
      <c r="H29" s="1516"/>
      <c r="I29" s="1516"/>
      <c r="J29" s="1517"/>
      <c r="K29" s="1516"/>
      <c r="L29" s="1516"/>
      <c r="M29" s="1516"/>
      <c r="N29" s="1516"/>
      <c r="O29" s="1516"/>
      <c r="P29" s="1517"/>
      <c r="Q29" s="1527"/>
      <c r="R29" s="1516"/>
      <c r="S29" s="1516"/>
      <c r="T29" s="1516"/>
      <c r="U29" s="1516"/>
      <c r="V29" s="1528"/>
      <c r="AC29" s="15" t="e">
        <f t="shared" si="0"/>
        <v>#REF!</v>
      </c>
      <c r="AD29" s="1050">
        <v>29</v>
      </c>
    </row>
    <row r="30" spans="1:30" ht="13.5" customHeight="1" thickBot="1">
      <c r="A30" s="1585"/>
      <c r="B30" s="1586"/>
      <c r="C30" s="24" t="s">
        <v>19</v>
      </c>
      <c r="D30" s="27"/>
      <c r="E30" s="1504"/>
      <c r="F30" s="1504"/>
      <c r="G30" s="1504"/>
      <c r="H30" s="1504"/>
      <c r="I30" s="1504"/>
      <c r="J30" s="1505"/>
      <c r="K30" s="1504"/>
      <c r="L30" s="1504"/>
      <c r="M30" s="1504"/>
      <c r="N30" s="1504"/>
      <c r="O30" s="1504"/>
      <c r="P30" s="1505"/>
      <c r="Q30" s="1529"/>
      <c r="R30" s="1504"/>
      <c r="S30" s="1504"/>
      <c r="T30" s="1504"/>
      <c r="U30" s="1504"/>
      <c r="V30" s="1530"/>
      <c r="AC30" s="15" t="e">
        <f t="shared" si="0"/>
        <v>#REF!</v>
      </c>
      <c r="AD30" s="1050">
        <v>30</v>
      </c>
    </row>
    <row r="31" spans="1:30" ht="13.5" customHeight="1" thickTop="1">
      <c r="A31" s="1581" t="str">
        <f>'Unit Info'!G4</f>
        <v>Level 3</v>
      </c>
      <c r="B31" s="1582"/>
      <c r="C31" s="22" t="s">
        <v>28</v>
      </c>
      <c r="D31" s="25"/>
      <c r="E31" s="1506" t="s">
        <v>2353</v>
      </c>
      <c r="F31" s="1506"/>
      <c r="G31" s="1506"/>
      <c r="H31" s="1506"/>
      <c r="I31" s="1506"/>
      <c r="J31" s="1507"/>
      <c r="K31" s="1506"/>
      <c r="L31" s="1506"/>
      <c r="M31" s="1506"/>
      <c r="N31" s="1506"/>
      <c r="O31" s="1506"/>
      <c r="P31" s="1507"/>
      <c r="Q31" s="1508"/>
      <c r="R31" s="1506"/>
      <c r="S31" s="1506"/>
      <c r="T31" s="1506"/>
      <c r="U31" s="1506"/>
      <c r="V31" s="1509"/>
      <c r="AC31" s="15" t="e">
        <f t="shared" si="0"/>
        <v>#REF!</v>
      </c>
      <c r="AD31" s="1050">
        <v>31</v>
      </c>
    </row>
    <row r="32" spans="1:30" ht="13.5" customHeight="1">
      <c r="A32" s="1583"/>
      <c r="B32" s="1584"/>
      <c r="C32" s="23" t="s">
        <v>52</v>
      </c>
      <c r="D32" s="26"/>
      <c r="E32" s="1516" t="s">
        <v>2285</v>
      </c>
      <c r="F32" s="1516"/>
      <c r="G32" s="1516"/>
      <c r="H32" s="1516"/>
      <c r="I32" s="1516"/>
      <c r="J32" s="1517"/>
      <c r="K32" s="1516" t="s">
        <v>2285</v>
      </c>
      <c r="L32" s="1516"/>
      <c r="M32" s="1516"/>
      <c r="N32" s="1516"/>
      <c r="O32" s="1516"/>
      <c r="P32" s="1517"/>
      <c r="Q32" s="1527" t="s">
        <v>2285</v>
      </c>
      <c r="R32" s="1516"/>
      <c r="S32" s="1516"/>
      <c r="T32" s="1516"/>
      <c r="U32" s="1516"/>
      <c r="V32" s="1528"/>
      <c r="AC32" s="15" t="e">
        <f t="shared" si="0"/>
        <v>#REF!</v>
      </c>
      <c r="AD32" s="1050">
        <v>32</v>
      </c>
    </row>
    <row r="33" spans="1:30" ht="13.5" customHeight="1">
      <c r="A33" s="1583"/>
      <c r="B33" s="1584"/>
      <c r="C33" s="23" t="s">
        <v>29</v>
      </c>
      <c r="D33" s="26"/>
      <c r="E33" s="1516"/>
      <c r="F33" s="1516"/>
      <c r="G33" s="1516"/>
      <c r="H33" s="1516"/>
      <c r="I33" s="1516"/>
      <c r="J33" s="1517"/>
      <c r="K33" s="1516"/>
      <c r="L33" s="1516"/>
      <c r="M33" s="1516"/>
      <c r="N33" s="1516"/>
      <c r="O33" s="1516"/>
      <c r="P33" s="1517"/>
      <c r="Q33" s="1527"/>
      <c r="R33" s="1516"/>
      <c r="S33" s="1516"/>
      <c r="T33" s="1516"/>
      <c r="U33" s="1516"/>
      <c r="V33" s="1528"/>
      <c r="AC33" s="15" t="e">
        <f t="shared" si="0"/>
        <v>#REF!</v>
      </c>
      <c r="AD33" s="1050">
        <v>33</v>
      </c>
    </row>
    <row r="34" spans="1:30" ht="13.5" customHeight="1" thickBot="1">
      <c r="A34" s="1585"/>
      <c r="B34" s="1586"/>
      <c r="C34" s="24" t="s">
        <v>19</v>
      </c>
      <c r="D34" s="27"/>
      <c r="E34" s="1504"/>
      <c r="F34" s="1504"/>
      <c r="G34" s="1504"/>
      <c r="H34" s="1504"/>
      <c r="I34" s="1504"/>
      <c r="J34" s="1505"/>
      <c r="K34" s="1504"/>
      <c r="L34" s="1504"/>
      <c r="M34" s="1504"/>
      <c r="N34" s="1504"/>
      <c r="O34" s="1504"/>
      <c r="P34" s="1505"/>
      <c r="Q34" s="1529"/>
      <c r="R34" s="1504"/>
      <c r="S34" s="1504"/>
      <c r="T34" s="1504"/>
      <c r="U34" s="1504"/>
      <c r="V34" s="1530"/>
      <c r="AC34" s="15" t="e">
        <f t="shared" si="0"/>
        <v>#REF!</v>
      </c>
      <c r="AD34" s="1050">
        <v>34</v>
      </c>
    </row>
    <row r="35" spans="1:30" ht="13.5" customHeight="1" thickTop="1">
      <c r="A35" s="1581" t="str">
        <f>'Unit Info'!G5</f>
        <v>Level 4</v>
      </c>
      <c r="B35" s="1582"/>
      <c r="C35" s="22" t="s">
        <v>28</v>
      </c>
      <c r="D35" s="25"/>
      <c r="E35" s="1506" t="s">
        <v>2353</v>
      </c>
      <c r="F35" s="1506"/>
      <c r="G35" s="1506"/>
      <c r="H35" s="1506"/>
      <c r="I35" s="1506"/>
      <c r="J35" s="1507"/>
      <c r="K35" s="1506"/>
      <c r="L35" s="1506"/>
      <c r="M35" s="1506"/>
      <c r="N35" s="1506"/>
      <c r="O35" s="1506"/>
      <c r="P35" s="1507"/>
      <c r="Q35" s="1508"/>
      <c r="R35" s="1506"/>
      <c r="S35" s="1506"/>
      <c r="T35" s="1506"/>
      <c r="U35" s="1506"/>
      <c r="V35" s="1509"/>
      <c r="AC35" s="15" t="e">
        <f t="shared" si="0"/>
        <v>#REF!</v>
      </c>
      <c r="AD35" s="1050">
        <v>35</v>
      </c>
    </row>
    <row r="36" spans="1:30" ht="13.5" customHeight="1">
      <c r="A36" s="1583"/>
      <c r="B36" s="1584"/>
      <c r="C36" s="23" t="s">
        <v>52</v>
      </c>
      <c r="D36" s="26"/>
      <c r="E36" s="1516" t="s">
        <v>2285</v>
      </c>
      <c r="F36" s="1516"/>
      <c r="G36" s="1516"/>
      <c r="H36" s="1516"/>
      <c r="I36" s="1516"/>
      <c r="J36" s="1517"/>
      <c r="K36" s="1516" t="s">
        <v>2285</v>
      </c>
      <c r="L36" s="1516"/>
      <c r="M36" s="1516"/>
      <c r="N36" s="1516"/>
      <c r="O36" s="1516"/>
      <c r="P36" s="1517"/>
      <c r="Q36" s="1527" t="s">
        <v>2285</v>
      </c>
      <c r="R36" s="1516"/>
      <c r="S36" s="1516"/>
      <c r="T36" s="1516"/>
      <c r="U36" s="1516"/>
      <c r="V36" s="1528"/>
      <c r="AC36" s="15" t="e">
        <f t="shared" si="0"/>
        <v>#REF!</v>
      </c>
      <c r="AD36" s="1050">
        <v>36</v>
      </c>
    </row>
    <row r="37" spans="1:30" ht="13.5" customHeight="1">
      <c r="A37" s="1583"/>
      <c r="B37" s="1584"/>
      <c r="C37" s="23" t="s">
        <v>29</v>
      </c>
      <c r="D37" s="26"/>
      <c r="E37" s="1516"/>
      <c r="F37" s="1516"/>
      <c r="G37" s="1516"/>
      <c r="H37" s="1516"/>
      <c r="I37" s="1516"/>
      <c r="J37" s="1517"/>
      <c r="K37" s="1516"/>
      <c r="L37" s="1516"/>
      <c r="M37" s="1516"/>
      <c r="N37" s="1516"/>
      <c r="O37" s="1516"/>
      <c r="P37" s="1517"/>
      <c r="Q37" s="1527"/>
      <c r="R37" s="1516"/>
      <c r="S37" s="1516"/>
      <c r="T37" s="1516"/>
      <c r="U37" s="1516"/>
      <c r="V37" s="1528"/>
      <c r="AC37" s="15" t="e">
        <f t="shared" si="0"/>
        <v>#REF!</v>
      </c>
      <c r="AD37" s="1050">
        <v>37</v>
      </c>
    </row>
    <row r="38" spans="1:30" ht="13.5" customHeight="1" thickBot="1">
      <c r="A38" s="1585"/>
      <c r="B38" s="1586"/>
      <c r="C38" s="24" t="s">
        <v>19</v>
      </c>
      <c r="D38" s="27"/>
      <c r="E38" s="1504"/>
      <c r="F38" s="1504"/>
      <c r="G38" s="1504"/>
      <c r="H38" s="1504"/>
      <c r="I38" s="1504"/>
      <c r="J38" s="1505"/>
      <c r="K38" s="1504"/>
      <c r="L38" s="1504"/>
      <c r="M38" s="1504"/>
      <c r="N38" s="1504"/>
      <c r="O38" s="1504"/>
      <c r="P38" s="1505"/>
      <c r="Q38" s="1529"/>
      <c r="R38" s="1504"/>
      <c r="S38" s="1504"/>
      <c r="T38" s="1504"/>
      <c r="U38" s="1504"/>
      <c r="V38" s="1530"/>
      <c r="AC38" s="15" t="e">
        <f t="shared" si="0"/>
        <v>#REF!</v>
      </c>
      <c r="AD38" s="1050">
        <v>38</v>
      </c>
    </row>
    <row r="39" spans="1:30" ht="13.5" customHeight="1" thickTop="1">
      <c r="A39" s="1581" t="str">
        <f>'Unit Info'!G6</f>
        <v>Level 5</v>
      </c>
      <c r="B39" s="1582"/>
      <c r="C39" s="22" t="s">
        <v>28</v>
      </c>
      <c r="D39" s="25"/>
      <c r="E39" s="1506" t="s">
        <v>2353</v>
      </c>
      <c r="F39" s="1506"/>
      <c r="G39" s="1506"/>
      <c r="H39" s="1506"/>
      <c r="I39" s="1506"/>
      <c r="J39" s="1507"/>
      <c r="K39" s="1506"/>
      <c r="L39" s="1506"/>
      <c r="M39" s="1506"/>
      <c r="N39" s="1506"/>
      <c r="O39" s="1506"/>
      <c r="P39" s="1507"/>
      <c r="Q39" s="1508"/>
      <c r="R39" s="1506"/>
      <c r="S39" s="1506"/>
      <c r="T39" s="1506"/>
      <c r="U39" s="1506"/>
      <c r="V39" s="1509"/>
      <c r="AC39" s="15" t="e">
        <f t="shared" si="0"/>
        <v>#REF!</v>
      </c>
      <c r="AD39" s="1050">
        <v>39</v>
      </c>
    </row>
    <row r="40" spans="1:30" ht="13.5" customHeight="1">
      <c r="A40" s="1583"/>
      <c r="B40" s="1584"/>
      <c r="C40" s="23" t="s">
        <v>52</v>
      </c>
      <c r="D40" s="26"/>
      <c r="E40" s="1516" t="s">
        <v>2285</v>
      </c>
      <c r="F40" s="1516"/>
      <c r="G40" s="1516"/>
      <c r="H40" s="1516"/>
      <c r="I40" s="1516"/>
      <c r="J40" s="1517"/>
      <c r="K40" s="1516" t="s">
        <v>2285</v>
      </c>
      <c r="L40" s="1516"/>
      <c r="M40" s="1516"/>
      <c r="N40" s="1516"/>
      <c r="O40" s="1516"/>
      <c r="P40" s="1517"/>
      <c r="Q40" s="1527" t="s">
        <v>2285</v>
      </c>
      <c r="R40" s="1516"/>
      <c r="S40" s="1516"/>
      <c r="T40" s="1516"/>
      <c r="U40" s="1516"/>
      <c r="V40" s="1528"/>
      <c r="AC40" s="15" t="e">
        <f t="shared" si="0"/>
        <v>#REF!</v>
      </c>
      <c r="AD40" s="1050">
        <v>40</v>
      </c>
    </row>
    <row r="41" spans="1:30" ht="13.5" customHeight="1">
      <c r="A41" s="1583"/>
      <c r="B41" s="1584"/>
      <c r="C41" s="23" t="s">
        <v>29</v>
      </c>
      <c r="D41" s="26"/>
      <c r="E41" s="1516"/>
      <c r="F41" s="1516"/>
      <c r="G41" s="1516"/>
      <c r="H41" s="1516"/>
      <c r="I41" s="1516"/>
      <c r="J41" s="1517"/>
      <c r="K41" s="1516"/>
      <c r="L41" s="1516"/>
      <c r="M41" s="1516"/>
      <c r="N41" s="1516"/>
      <c r="O41" s="1516"/>
      <c r="P41" s="1517"/>
      <c r="Q41" s="1527"/>
      <c r="R41" s="1516"/>
      <c r="S41" s="1516"/>
      <c r="T41" s="1516"/>
      <c r="U41" s="1516"/>
      <c r="V41" s="1528"/>
      <c r="AC41" s="15" t="e">
        <f t="shared" si="0"/>
        <v>#REF!</v>
      </c>
      <c r="AD41" s="1050">
        <v>41</v>
      </c>
    </row>
    <row r="42" spans="1:30" ht="13.5" customHeight="1" thickBot="1">
      <c r="A42" s="1585"/>
      <c r="B42" s="1586"/>
      <c r="C42" s="24" t="s">
        <v>19</v>
      </c>
      <c r="D42" s="27"/>
      <c r="E42" s="1504"/>
      <c r="F42" s="1504"/>
      <c r="G42" s="1504"/>
      <c r="H42" s="1504"/>
      <c r="I42" s="1504"/>
      <c r="J42" s="1505"/>
      <c r="K42" s="1504"/>
      <c r="L42" s="1504"/>
      <c r="M42" s="1504"/>
      <c r="N42" s="1504"/>
      <c r="O42" s="1504"/>
      <c r="P42" s="1505"/>
      <c r="Q42" s="1529"/>
      <c r="R42" s="1504"/>
      <c r="S42" s="1504"/>
      <c r="T42" s="1504"/>
      <c r="U42" s="1504"/>
      <c r="V42" s="1530"/>
      <c r="AC42" s="15" t="e">
        <f t="shared" si="0"/>
        <v>#REF!</v>
      </c>
      <c r="AD42" s="1050">
        <v>42</v>
      </c>
    </row>
    <row r="43" spans="1:30" ht="13.5" customHeight="1" thickTop="1">
      <c r="A43" s="19"/>
      <c r="B43" s="19"/>
      <c r="C43" s="19"/>
      <c r="D43" s="19"/>
      <c r="E43" s="19"/>
      <c r="F43" s="19"/>
      <c r="G43" s="19"/>
      <c r="H43" s="19"/>
      <c r="I43" s="19"/>
      <c r="J43" s="19"/>
      <c r="K43" s="19"/>
      <c r="L43" s="19"/>
      <c r="M43" s="19"/>
      <c r="N43" s="19"/>
      <c r="O43" s="19"/>
      <c r="P43" s="19"/>
      <c r="Q43" s="19"/>
      <c r="R43" s="19"/>
      <c r="S43" s="19"/>
      <c r="T43" s="19"/>
      <c r="U43" s="19"/>
      <c r="V43" s="19"/>
      <c r="AC43" s="15" t="e">
        <f t="shared" si="0"/>
        <v>#REF!</v>
      </c>
      <c r="AD43" s="1050">
        <v>43</v>
      </c>
    </row>
    <row r="44" spans="1:30" ht="13.5" customHeight="1">
      <c r="A44" s="19"/>
      <c r="B44" s="19"/>
      <c r="C44" s="19"/>
      <c r="D44" s="19"/>
      <c r="E44" s="1607"/>
      <c r="F44" s="1607"/>
      <c r="G44" s="1607"/>
      <c r="H44" s="1607"/>
      <c r="AC44" s="15" t="e">
        <f t="shared" si="0"/>
        <v>#REF!</v>
      </c>
      <c r="AD44" s="1050">
        <v>44</v>
      </c>
    </row>
    <row r="45" spans="1:30" ht="13.5" customHeight="1">
      <c r="A45" s="1053"/>
      <c r="B45" s="1053"/>
      <c r="C45" s="1053"/>
      <c r="D45" s="1053"/>
      <c r="E45" s="1606"/>
      <c r="F45" s="1606"/>
      <c r="G45" s="1606"/>
      <c r="H45" s="1606"/>
      <c r="I45" s="19"/>
      <c r="J45" s="19"/>
      <c r="K45" s="19"/>
      <c r="L45" s="19"/>
      <c r="M45" s="19"/>
      <c r="N45" s="19"/>
      <c r="O45" s="19"/>
      <c r="P45" s="19"/>
      <c r="Q45" s="19"/>
      <c r="R45" s="19"/>
      <c r="S45" s="19"/>
      <c r="T45" s="19"/>
      <c r="U45" s="19"/>
      <c r="V45" s="19"/>
    </row>
    <row r="46" spans="1:30" ht="13.5" customHeight="1" thickBot="1">
      <c r="A46" s="19"/>
      <c r="B46" s="19"/>
      <c r="C46" s="19"/>
      <c r="D46" s="19"/>
      <c r="E46" s="1605"/>
      <c r="F46" s="1605"/>
      <c r="G46" s="1605"/>
      <c r="H46" s="1605"/>
      <c r="I46" s="1053"/>
      <c r="J46" s="1053"/>
      <c r="K46" s="1053"/>
      <c r="L46" s="1053"/>
      <c r="M46" s="1053"/>
      <c r="N46" s="1053"/>
      <c r="O46" s="1053"/>
      <c r="P46" s="1053"/>
      <c r="Q46" s="1053"/>
      <c r="R46" s="1053"/>
      <c r="S46" s="1053"/>
      <c r="T46" s="1053"/>
      <c r="U46" s="1053"/>
      <c r="V46" s="1053"/>
    </row>
    <row r="47" spans="1:30" ht="13.5" customHeight="1" thickBot="1">
      <c r="A47" s="1234"/>
      <c r="B47" s="1235"/>
      <c r="C47" s="1236"/>
      <c r="D47" s="1235"/>
      <c r="E47" s="1653"/>
      <c r="F47" s="1654"/>
      <c r="G47" s="1654"/>
      <c r="H47" s="1654"/>
      <c r="I47" s="1237"/>
      <c r="J47" s="1237"/>
      <c r="K47" s="1237"/>
      <c r="L47" s="1237"/>
      <c r="M47" s="1237"/>
      <c r="N47" s="1237"/>
      <c r="O47" s="1237"/>
      <c r="P47" s="1237"/>
      <c r="Q47" s="1237"/>
      <c r="R47" s="1237"/>
      <c r="S47" s="1237"/>
      <c r="T47" s="1237"/>
      <c r="U47" s="1237"/>
      <c r="V47" s="1238"/>
    </row>
    <row r="48" spans="1:30" ht="13.5" customHeight="1" thickTop="1">
      <c r="A48" s="1539" t="str">
        <f>TEXT(C48,"ddd")</f>
        <v>Wed</v>
      </c>
      <c r="B48" s="1540"/>
      <c r="C48" s="1531">
        <f>X3+1</f>
        <v>44447</v>
      </c>
      <c r="D48" s="1532"/>
      <c r="E48" s="1608"/>
      <c r="F48" s="1609"/>
      <c r="G48" s="1608"/>
      <c r="H48" s="1609"/>
      <c r="I48" s="1098"/>
      <c r="J48" s="1099"/>
      <c r="K48" s="1099"/>
      <c r="L48" s="1099"/>
      <c r="M48" s="1099"/>
      <c r="N48" s="1100"/>
      <c r="O48" s="1098"/>
      <c r="P48" s="1099"/>
      <c r="Q48" s="1099"/>
      <c r="R48" s="1100"/>
      <c r="S48" s="1098"/>
      <c r="T48" s="1099"/>
      <c r="U48" s="1099"/>
      <c r="V48" s="1101"/>
    </row>
    <row r="49" spans="1:22" ht="13.5" customHeight="1">
      <c r="A49" s="1541"/>
      <c r="B49" s="1542"/>
      <c r="C49" s="1533"/>
      <c r="D49" s="1534"/>
      <c r="E49" s="1512"/>
      <c r="F49" s="1513"/>
      <c r="G49" s="1512"/>
      <c r="H49" s="1513"/>
      <c r="I49" s="1090"/>
      <c r="J49" s="1091"/>
      <c r="K49" s="1091"/>
      <c r="L49" s="1091"/>
      <c r="M49" s="1091"/>
      <c r="N49" s="1092"/>
      <c r="O49" s="1090"/>
      <c r="P49" s="1091"/>
      <c r="Q49" s="1091"/>
      <c r="R49" s="1092"/>
      <c r="S49" s="1090"/>
      <c r="T49" s="1091"/>
      <c r="U49" s="1091"/>
      <c r="V49" s="1093"/>
    </row>
    <row r="50" spans="1:22" ht="13.5" customHeight="1">
      <c r="A50" s="1541"/>
      <c r="B50" s="1542"/>
      <c r="C50" s="1533"/>
      <c r="D50" s="1534"/>
      <c r="E50" s="1512"/>
      <c r="F50" s="1513"/>
      <c r="G50" s="1512"/>
      <c r="H50" s="1513"/>
      <c r="I50" s="1090"/>
      <c r="J50" s="1091"/>
      <c r="K50" s="1091"/>
      <c r="L50" s="1091"/>
      <c r="M50" s="1091"/>
      <c r="N50" s="1092"/>
      <c r="O50" s="1090"/>
      <c r="P50" s="1091"/>
      <c r="Q50" s="1091"/>
      <c r="R50" s="1092"/>
      <c r="S50" s="1090"/>
      <c r="T50" s="1091"/>
      <c r="U50" s="1091"/>
      <c r="V50" s="1093"/>
    </row>
    <row r="51" spans="1:22" ht="13.5" customHeight="1" thickBot="1">
      <c r="A51" s="1543"/>
      <c r="B51" s="1544"/>
      <c r="C51" s="1535"/>
      <c r="D51" s="1536"/>
      <c r="E51" s="1514"/>
      <c r="F51" s="1515"/>
      <c r="G51" s="1514"/>
      <c r="H51" s="1515"/>
      <c r="I51" s="1094"/>
      <c r="J51" s="1095"/>
      <c r="K51" s="1095"/>
      <c r="L51" s="1095"/>
      <c r="M51" s="1095"/>
      <c r="N51" s="1096"/>
      <c r="O51" s="1094"/>
      <c r="P51" s="1095"/>
      <c r="Q51" s="1095"/>
      <c r="R51" s="1096"/>
      <c r="S51" s="1094"/>
      <c r="T51" s="1095"/>
      <c r="U51" s="1095"/>
      <c r="V51" s="1097"/>
    </row>
    <row r="52" spans="1:22" ht="13.5" customHeight="1" thickTop="1">
      <c r="A52" s="1539" t="str">
        <f>TEXT(C52,"ddd")</f>
        <v>Thu</v>
      </c>
      <c r="B52" s="1540"/>
      <c r="C52" s="1531">
        <f>C48+1</f>
        <v>44448</v>
      </c>
      <c r="D52" s="1532"/>
      <c r="E52" s="1510"/>
      <c r="F52" s="1511"/>
      <c r="G52" s="1510"/>
      <c r="H52" s="1511"/>
      <c r="I52" s="1086"/>
      <c r="J52" s="1087"/>
      <c r="K52" s="1087"/>
      <c r="L52" s="1087"/>
      <c r="M52" s="1087"/>
      <c r="N52" s="1088"/>
      <c r="O52" s="1086"/>
      <c r="P52" s="1087"/>
      <c r="Q52" s="1087"/>
      <c r="R52" s="1088"/>
      <c r="S52" s="1086"/>
      <c r="T52" s="1087"/>
      <c r="U52" s="1087"/>
      <c r="V52" s="1089"/>
    </row>
    <row r="53" spans="1:22" ht="13.5" customHeight="1">
      <c r="A53" s="1541"/>
      <c r="B53" s="1542"/>
      <c r="C53" s="1533"/>
      <c r="D53" s="1534"/>
      <c r="E53" s="1512"/>
      <c r="F53" s="1513"/>
      <c r="G53" s="1512"/>
      <c r="H53" s="1513"/>
      <c r="I53" s="1090"/>
      <c r="J53" s="1091"/>
      <c r="K53" s="1091"/>
      <c r="L53" s="1091"/>
      <c r="M53" s="1091"/>
      <c r="N53" s="1092"/>
      <c r="O53" s="1090"/>
      <c r="P53" s="1091"/>
      <c r="Q53" s="1091"/>
      <c r="R53" s="1092"/>
      <c r="S53" s="1090"/>
      <c r="T53" s="1091"/>
      <c r="U53" s="1091"/>
      <c r="V53" s="1093"/>
    </row>
    <row r="54" spans="1:22" ht="13.5" customHeight="1">
      <c r="A54" s="1541"/>
      <c r="B54" s="1542"/>
      <c r="C54" s="1533"/>
      <c r="D54" s="1534"/>
      <c r="E54" s="1512"/>
      <c r="F54" s="1513"/>
      <c r="G54" s="1512"/>
      <c r="H54" s="1513"/>
      <c r="I54" s="1090"/>
      <c r="J54" s="1091"/>
      <c r="K54" s="1091"/>
      <c r="L54" s="1091"/>
      <c r="M54" s="1091"/>
      <c r="N54" s="1092"/>
      <c r="O54" s="1090"/>
      <c r="P54" s="1091"/>
      <c r="Q54" s="1091"/>
      <c r="R54" s="1092"/>
      <c r="S54" s="1090"/>
      <c r="T54" s="1091"/>
      <c r="U54" s="1091"/>
      <c r="V54" s="1093"/>
    </row>
    <row r="55" spans="1:22" ht="13.5" customHeight="1" thickBot="1">
      <c r="A55" s="1543"/>
      <c r="B55" s="1544"/>
      <c r="C55" s="1535"/>
      <c r="D55" s="1536"/>
      <c r="E55" s="1514"/>
      <c r="F55" s="1515"/>
      <c r="G55" s="1514"/>
      <c r="H55" s="1515"/>
      <c r="I55" s="1094"/>
      <c r="J55" s="1095"/>
      <c r="K55" s="1095"/>
      <c r="L55" s="1095"/>
      <c r="M55" s="1095"/>
      <c r="N55" s="1096"/>
      <c r="O55" s="1094"/>
      <c r="P55" s="1095"/>
      <c r="Q55" s="1095"/>
      <c r="R55" s="1096"/>
      <c r="S55" s="1094"/>
      <c r="T55" s="1095"/>
      <c r="U55" s="1095"/>
      <c r="V55" s="1097"/>
    </row>
    <row r="56" spans="1:22" ht="13.5" customHeight="1" thickTop="1">
      <c r="A56" s="1539" t="str">
        <f>TEXT(C56,"ddd")</f>
        <v>Fri</v>
      </c>
      <c r="B56" s="1540"/>
      <c r="C56" s="1531">
        <f>C52+1</f>
        <v>44449</v>
      </c>
      <c r="D56" s="1532"/>
      <c r="E56" s="1510"/>
      <c r="F56" s="1511"/>
      <c r="G56" s="1510"/>
      <c r="H56" s="1511"/>
      <c r="I56" s="1086"/>
      <c r="J56" s="1087"/>
      <c r="K56" s="1087"/>
      <c r="L56" s="1087"/>
      <c r="M56" s="1087"/>
      <c r="N56" s="1088"/>
      <c r="O56" s="1086"/>
      <c r="P56" s="1087"/>
      <c r="Q56" s="1087"/>
      <c r="R56" s="1088"/>
      <c r="S56" s="1086"/>
      <c r="T56" s="1087"/>
      <c r="U56" s="1087"/>
      <c r="V56" s="1089"/>
    </row>
    <row r="57" spans="1:22" ht="13.5" customHeight="1">
      <c r="A57" s="1541"/>
      <c r="B57" s="1542"/>
      <c r="C57" s="1533"/>
      <c r="D57" s="1534"/>
      <c r="E57" s="1512"/>
      <c r="F57" s="1513"/>
      <c r="G57" s="1512"/>
      <c r="H57" s="1513"/>
      <c r="I57" s="1090"/>
      <c r="J57" s="1091"/>
      <c r="K57" s="1091"/>
      <c r="L57" s="1091"/>
      <c r="M57" s="1091"/>
      <c r="N57" s="1092"/>
      <c r="O57" s="1090"/>
      <c r="P57" s="1091"/>
      <c r="Q57" s="1091"/>
      <c r="R57" s="1092"/>
      <c r="S57" s="1090"/>
      <c r="T57" s="1091"/>
      <c r="U57" s="1091"/>
      <c r="V57" s="1093"/>
    </row>
    <row r="58" spans="1:22" ht="13.5" customHeight="1">
      <c r="A58" s="1541"/>
      <c r="B58" s="1542"/>
      <c r="C58" s="1533"/>
      <c r="D58" s="1534"/>
      <c r="E58" s="1512"/>
      <c r="F58" s="1513"/>
      <c r="G58" s="1512"/>
      <c r="H58" s="1513"/>
      <c r="I58" s="1090"/>
      <c r="J58" s="1091"/>
      <c r="K58" s="1091"/>
      <c r="L58" s="1091"/>
      <c r="M58" s="1091"/>
      <c r="N58" s="1092"/>
      <c r="O58" s="1090"/>
      <c r="P58" s="1091"/>
      <c r="Q58" s="1091"/>
      <c r="R58" s="1092"/>
      <c r="S58" s="1090"/>
      <c r="T58" s="1091"/>
      <c r="U58" s="1091"/>
      <c r="V58" s="1093"/>
    </row>
    <row r="59" spans="1:22" ht="13.5" customHeight="1" thickBot="1">
      <c r="A59" s="1543"/>
      <c r="B59" s="1544"/>
      <c r="C59" s="1535"/>
      <c r="D59" s="1536"/>
      <c r="E59" s="1514"/>
      <c r="F59" s="1515"/>
      <c r="G59" s="1514"/>
      <c r="H59" s="1515"/>
      <c r="I59" s="1094"/>
      <c r="J59" s="1095"/>
      <c r="K59" s="1095"/>
      <c r="L59" s="1095"/>
      <c r="M59" s="1095"/>
      <c r="N59" s="1096"/>
      <c r="O59" s="1094"/>
      <c r="P59" s="1095"/>
      <c r="Q59" s="1095"/>
      <c r="R59" s="1096"/>
      <c r="S59" s="1094"/>
      <c r="T59" s="1095"/>
      <c r="U59" s="1095"/>
      <c r="V59" s="1097"/>
    </row>
    <row r="60" spans="1:22" ht="13.5" customHeight="1" thickTop="1">
      <c r="A60" s="1539" t="str">
        <f>TEXT(C60,"ddd")</f>
        <v>Sat</v>
      </c>
      <c r="B60" s="1540"/>
      <c r="C60" s="1531">
        <f>C56+1</f>
        <v>44450</v>
      </c>
      <c r="D60" s="1532"/>
      <c r="E60" s="1510"/>
      <c r="F60" s="1511"/>
      <c r="G60" s="1510"/>
      <c r="H60" s="1511"/>
      <c r="I60" s="1086"/>
      <c r="J60" s="1087"/>
      <c r="K60" s="1087"/>
      <c r="L60" s="1087"/>
      <c r="M60" s="1087"/>
      <c r="N60" s="1088"/>
      <c r="O60" s="1086"/>
      <c r="P60" s="1087"/>
      <c r="Q60" s="1087"/>
      <c r="R60" s="1088"/>
      <c r="S60" s="1086"/>
      <c r="T60" s="1087"/>
      <c r="U60" s="1087"/>
      <c r="V60" s="1089"/>
    </row>
    <row r="61" spans="1:22" ht="13.5" customHeight="1">
      <c r="A61" s="1541"/>
      <c r="B61" s="1542"/>
      <c r="C61" s="1533"/>
      <c r="D61" s="1534"/>
      <c r="E61" s="1512"/>
      <c r="F61" s="1513"/>
      <c r="G61" s="1512"/>
      <c r="H61" s="1513"/>
      <c r="I61" s="1090"/>
      <c r="J61" s="1091"/>
      <c r="K61" s="1091"/>
      <c r="L61" s="1091"/>
      <c r="M61" s="1091"/>
      <c r="N61" s="1092"/>
      <c r="O61" s="1090"/>
      <c r="P61" s="1091"/>
      <c r="Q61" s="1091"/>
      <c r="R61" s="1092"/>
      <c r="S61" s="1090"/>
      <c r="T61" s="1091"/>
      <c r="U61" s="1091"/>
      <c r="V61" s="1093"/>
    </row>
    <row r="62" spans="1:22" ht="13.5" customHeight="1">
      <c r="A62" s="1541"/>
      <c r="B62" s="1542"/>
      <c r="C62" s="1533"/>
      <c r="D62" s="1534"/>
      <c r="E62" s="1512"/>
      <c r="F62" s="1513"/>
      <c r="G62" s="1512"/>
      <c r="H62" s="1513"/>
      <c r="I62" s="1090"/>
      <c r="J62" s="1091"/>
      <c r="K62" s="1091"/>
      <c r="L62" s="1091"/>
      <c r="M62" s="1091"/>
      <c r="N62" s="1092"/>
      <c r="O62" s="1090"/>
      <c r="P62" s="1091"/>
      <c r="Q62" s="1091"/>
      <c r="R62" s="1092"/>
      <c r="S62" s="1090"/>
      <c r="T62" s="1091"/>
      <c r="U62" s="1091"/>
      <c r="V62" s="1093"/>
    </row>
    <row r="63" spans="1:22" ht="13.5" customHeight="1" thickBot="1">
      <c r="A63" s="1543"/>
      <c r="B63" s="1544"/>
      <c r="C63" s="1535"/>
      <c r="D63" s="1536"/>
      <c r="E63" s="1514"/>
      <c r="F63" s="1515"/>
      <c r="G63" s="1514"/>
      <c r="H63" s="1515"/>
      <c r="I63" s="1094"/>
      <c r="J63" s="1095"/>
      <c r="K63" s="1095"/>
      <c r="L63" s="1095"/>
      <c r="M63" s="1095"/>
      <c r="N63" s="1096"/>
      <c r="O63" s="1094"/>
      <c r="P63" s="1095"/>
      <c r="Q63" s="1095"/>
      <c r="R63" s="1096"/>
      <c r="S63" s="1094"/>
      <c r="T63" s="1095"/>
      <c r="U63" s="1095"/>
      <c r="V63" s="1097"/>
    </row>
    <row r="64" spans="1:22" ht="13.5" customHeight="1" thickTop="1">
      <c r="A64" s="1539" t="str">
        <f>TEXT(C64,"ddd")</f>
        <v>Sun</v>
      </c>
      <c r="B64" s="1540"/>
      <c r="C64" s="1531">
        <f>C60+1</f>
        <v>44451</v>
      </c>
      <c r="D64" s="1532"/>
      <c r="E64" s="1587"/>
      <c r="F64" s="1588"/>
      <c r="G64" s="1510"/>
      <c r="H64" s="1511"/>
      <c r="I64" s="1086"/>
      <c r="J64" s="1087"/>
      <c r="K64" s="1087"/>
      <c r="L64" s="1087"/>
      <c r="M64" s="1087"/>
      <c r="N64" s="1088"/>
      <c r="O64" s="1086"/>
      <c r="P64" s="1087"/>
      <c r="Q64" s="1087"/>
      <c r="R64" s="1088"/>
      <c r="S64" s="1086"/>
      <c r="T64" s="1087"/>
      <c r="U64" s="1087"/>
      <c r="V64" s="1089"/>
    </row>
    <row r="65" spans="1:22" ht="13.5" customHeight="1">
      <c r="A65" s="1541"/>
      <c r="B65" s="1542"/>
      <c r="C65" s="1533"/>
      <c r="D65" s="1534"/>
      <c r="E65" s="1512"/>
      <c r="F65" s="1513"/>
      <c r="G65" s="1512"/>
      <c r="H65" s="1513"/>
      <c r="I65" s="1090"/>
      <c r="J65" s="1091"/>
      <c r="K65" s="1091"/>
      <c r="L65" s="1091"/>
      <c r="M65" s="1091"/>
      <c r="N65" s="1092"/>
      <c r="O65" s="1090"/>
      <c r="P65" s="1091"/>
      <c r="Q65" s="1091"/>
      <c r="R65" s="1092"/>
      <c r="S65" s="1090"/>
      <c r="T65" s="1091"/>
      <c r="U65" s="1091"/>
      <c r="V65" s="1093"/>
    </row>
    <row r="66" spans="1:22" ht="13.5" customHeight="1">
      <c r="A66" s="1541"/>
      <c r="B66" s="1542"/>
      <c r="C66" s="1533"/>
      <c r="D66" s="1534"/>
      <c r="E66" s="1512"/>
      <c r="F66" s="1513"/>
      <c r="G66" s="1512"/>
      <c r="H66" s="1513"/>
      <c r="I66" s="1090"/>
      <c r="J66" s="1091"/>
      <c r="K66" s="1091"/>
      <c r="L66" s="1091"/>
      <c r="M66" s="1091"/>
      <c r="N66" s="1092"/>
      <c r="O66" s="1090"/>
      <c r="P66" s="1091"/>
      <c r="Q66" s="1091"/>
      <c r="R66" s="1092"/>
      <c r="S66" s="1090"/>
      <c r="T66" s="1091"/>
      <c r="U66" s="1091"/>
      <c r="V66" s="1093"/>
    </row>
    <row r="67" spans="1:22" ht="13.5" customHeight="1" thickBot="1">
      <c r="A67" s="1543"/>
      <c r="B67" s="1544"/>
      <c r="C67" s="1535"/>
      <c r="D67" s="1536"/>
      <c r="E67" s="1514"/>
      <c r="F67" s="1515"/>
      <c r="G67" s="1514"/>
      <c r="H67" s="1515"/>
      <c r="I67" s="1094"/>
      <c r="J67" s="1095"/>
      <c r="K67" s="1095"/>
      <c r="L67" s="1095"/>
      <c r="M67" s="1095"/>
      <c r="N67" s="1096"/>
      <c r="O67" s="1094"/>
      <c r="P67" s="1095"/>
      <c r="Q67" s="1095"/>
      <c r="R67" s="1096"/>
      <c r="S67" s="1094"/>
      <c r="T67" s="1095"/>
      <c r="U67" s="1095"/>
      <c r="V67" s="1097"/>
    </row>
    <row r="68" spans="1:22" ht="13.5" customHeight="1" thickTop="1">
      <c r="A68" s="1539" t="str">
        <f>TEXT(C68,"ddd")</f>
        <v>Mon</v>
      </c>
      <c r="B68" s="1540"/>
      <c r="C68" s="1531">
        <f>C64+1</f>
        <v>44452</v>
      </c>
      <c r="D68" s="1532"/>
      <c r="E68" s="1510"/>
      <c r="F68" s="1511"/>
      <c r="G68" s="1510"/>
      <c r="H68" s="1511"/>
      <c r="I68" s="1086"/>
      <c r="J68" s="1087"/>
      <c r="K68" s="1087"/>
      <c r="L68" s="1087"/>
      <c r="M68" s="1087"/>
      <c r="N68" s="1088"/>
      <c r="O68" s="1086"/>
      <c r="P68" s="1087"/>
      <c r="Q68" s="1087"/>
      <c r="R68" s="1088"/>
      <c r="S68" s="1086"/>
      <c r="T68" s="1087"/>
      <c r="U68" s="1087"/>
      <c r="V68" s="1089"/>
    </row>
    <row r="69" spans="1:22" ht="13.5" customHeight="1">
      <c r="A69" s="1541"/>
      <c r="B69" s="1542"/>
      <c r="C69" s="1533"/>
      <c r="D69" s="1534"/>
      <c r="E69" s="1512"/>
      <c r="F69" s="1513"/>
      <c r="G69" s="1512"/>
      <c r="H69" s="1513"/>
      <c r="I69" s="1090"/>
      <c r="J69" s="1091"/>
      <c r="K69" s="1091"/>
      <c r="L69" s="1091"/>
      <c r="M69" s="1091"/>
      <c r="N69" s="1092"/>
      <c r="O69" s="1090"/>
      <c r="P69" s="1091"/>
      <c r="Q69" s="1091"/>
      <c r="R69" s="1092"/>
      <c r="S69" s="1090"/>
      <c r="T69" s="1091"/>
      <c r="U69" s="1091"/>
      <c r="V69" s="1093"/>
    </row>
    <row r="70" spans="1:22" ht="13.5" customHeight="1">
      <c r="A70" s="1541"/>
      <c r="B70" s="1542"/>
      <c r="C70" s="1533"/>
      <c r="D70" s="1534"/>
      <c r="E70" s="1512"/>
      <c r="F70" s="1513"/>
      <c r="G70" s="1512"/>
      <c r="H70" s="1513"/>
      <c r="I70" s="1090"/>
      <c r="J70" s="1091"/>
      <c r="K70" s="1091"/>
      <c r="L70" s="1091"/>
      <c r="M70" s="1091"/>
      <c r="N70" s="1092"/>
      <c r="O70" s="1090"/>
      <c r="P70" s="1091"/>
      <c r="Q70" s="1091"/>
      <c r="R70" s="1092"/>
      <c r="S70" s="1090"/>
      <c r="T70" s="1091"/>
      <c r="U70" s="1091"/>
      <c r="V70" s="1093"/>
    </row>
    <row r="71" spans="1:22" ht="13.5" customHeight="1" thickBot="1">
      <c r="A71" s="1543"/>
      <c r="B71" s="1544"/>
      <c r="C71" s="1535"/>
      <c r="D71" s="1536"/>
      <c r="E71" s="1514"/>
      <c r="F71" s="1515"/>
      <c r="G71" s="1514"/>
      <c r="H71" s="1515"/>
      <c r="I71" s="1094"/>
      <c r="J71" s="1095"/>
      <c r="K71" s="1095"/>
      <c r="L71" s="1095"/>
      <c r="M71" s="1095"/>
      <c r="N71" s="1096"/>
      <c r="O71" s="1094"/>
      <c r="P71" s="1095"/>
      <c r="Q71" s="1095"/>
      <c r="R71" s="1096"/>
      <c r="S71" s="1094"/>
      <c r="T71" s="1095"/>
      <c r="U71" s="1095"/>
      <c r="V71" s="1097"/>
    </row>
    <row r="72" spans="1:22" ht="15" thickTop="1">
      <c r="A72" s="19"/>
      <c r="B72" s="19"/>
      <c r="C72" s="19"/>
      <c r="D72" s="19"/>
      <c r="E72" s="19"/>
      <c r="F72" s="19"/>
      <c r="G72" s="19"/>
      <c r="H72" s="19"/>
      <c r="I72" s="19"/>
      <c r="J72" s="19"/>
      <c r="K72" s="19"/>
      <c r="L72" s="19"/>
      <c r="M72" s="19"/>
      <c r="N72" s="19"/>
      <c r="O72" s="19"/>
      <c r="P72" s="19"/>
      <c r="Q72" s="19"/>
      <c r="R72" s="19"/>
      <c r="S72" s="19"/>
      <c r="T72" s="19"/>
      <c r="U72" s="19"/>
      <c r="V72" s="19"/>
    </row>
    <row r="73" spans="1:22" ht="15" thickBot="1">
      <c r="A73" s="19"/>
      <c r="B73" s="19"/>
      <c r="C73" s="19"/>
      <c r="D73" s="19"/>
      <c r="E73" s="19"/>
      <c r="F73" s="19"/>
      <c r="G73" s="19"/>
      <c r="H73" s="19"/>
      <c r="I73" s="19"/>
      <c r="J73" s="19"/>
      <c r="K73" s="19"/>
      <c r="L73" s="19"/>
      <c r="M73" s="19"/>
      <c r="N73" s="19"/>
      <c r="O73" s="19"/>
      <c r="P73" s="19"/>
      <c r="Q73" s="19"/>
      <c r="R73" s="19"/>
      <c r="S73" s="19"/>
      <c r="T73" s="19"/>
      <c r="U73" s="19"/>
      <c r="V73" s="19"/>
    </row>
    <row r="74" spans="1:22" ht="13.8" hidden="1" thickBot="1"/>
    <row r="75" spans="1:22" ht="15.6" thickTop="1" thickBot="1">
      <c r="A75" s="1599"/>
      <c r="B75" s="1600"/>
      <c r="C75" s="1600"/>
      <c r="D75" s="1600"/>
      <c r="E75" s="1600"/>
      <c r="F75" s="1600"/>
      <c r="G75" s="1600"/>
      <c r="H75" s="1600"/>
      <c r="I75" s="1600"/>
      <c r="J75" s="1600"/>
      <c r="K75" s="1600"/>
      <c r="L75" s="1600"/>
      <c r="M75" s="1600"/>
      <c r="N75" s="1600"/>
      <c r="O75" s="1600"/>
      <c r="P75" s="1600"/>
      <c r="Q75" s="1600"/>
      <c r="R75" s="1600"/>
      <c r="S75" s="1600"/>
      <c r="T75" s="1600"/>
      <c r="U75" s="1600"/>
      <c r="V75" s="1601"/>
    </row>
    <row r="76" spans="1:22" ht="13.5" customHeight="1" thickTop="1">
      <c r="A76" s="1602"/>
      <c r="B76" s="1603"/>
      <c r="C76" s="1603"/>
      <c r="D76" s="1603"/>
      <c r="E76" s="1603"/>
      <c r="F76" s="1603"/>
      <c r="G76" s="1603"/>
      <c r="H76" s="1603"/>
      <c r="I76" s="1603"/>
      <c r="J76" s="1603"/>
      <c r="K76" s="1603"/>
      <c r="L76" s="1603"/>
      <c r="M76" s="1603"/>
      <c r="N76" s="1603"/>
      <c r="O76" s="1603"/>
      <c r="P76" s="1603"/>
      <c r="Q76" s="1603"/>
      <c r="R76" s="1603"/>
      <c r="S76" s="1603"/>
      <c r="T76" s="1603"/>
      <c r="U76" s="1603"/>
      <c r="V76" s="1604"/>
    </row>
    <row r="77" spans="1:22" ht="12.75" customHeight="1">
      <c r="A77" s="1521"/>
      <c r="B77" s="1522"/>
      <c r="C77" s="1522"/>
      <c r="D77" s="1522"/>
      <c r="E77" s="1522"/>
      <c r="F77" s="1522"/>
      <c r="G77" s="1522"/>
      <c r="H77" s="1522"/>
      <c r="I77" s="1522"/>
      <c r="J77" s="1522"/>
      <c r="K77" s="1522"/>
      <c r="L77" s="1522"/>
      <c r="M77" s="1522"/>
      <c r="N77" s="1522"/>
      <c r="O77" s="1522"/>
      <c r="P77" s="1522"/>
      <c r="Q77" s="1522"/>
      <c r="R77" s="1522"/>
      <c r="S77" s="1522"/>
      <c r="T77" s="1522"/>
      <c r="U77" s="1522"/>
      <c r="V77" s="1523"/>
    </row>
    <row r="78" spans="1:22" ht="12.75" customHeight="1">
      <c r="A78" s="1521"/>
      <c r="B78" s="1522"/>
      <c r="C78" s="1522"/>
      <c r="D78" s="1522"/>
      <c r="E78" s="1522"/>
      <c r="F78" s="1522"/>
      <c r="G78" s="1522"/>
      <c r="H78" s="1522"/>
      <c r="I78" s="1522"/>
      <c r="J78" s="1522"/>
      <c r="K78" s="1522"/>
      <c r="L78" s="1522"/>
      <c r="M78" s="1522"/>
      <c r="N78" s="1522"/>
      <c r="O78" s="1522"/>
      <c r="P78" s="1522"/>
      <c r="Q78" s="1522"/>
      <c r="R78" s="1522"/>
      <c r="S78" s="1522"/>
      <c r="T78" s="1522"/>
      <c r="U78" s="1522"/>
      <c r="V78" s="1523"/>
    </row>
    <row r="79" spans="1:22" ht="12.75" customHeight="1">
      <c r="A79" s="1521"/>
      <c r="B79" s="1522"/>
      <c r="C79" s="1522"/>
      <c r="D79" s="1522"/>
      <c r="E79" s="1522"/>
      <c r="F79" s="1522"/>
      <c r="G79" s="1522"/>
      <c r="H79" s="1522"/>
      <c r="I79" s="1522"/>
      <c r="J79" s="1522"/>
      <c r="K79" s="1522"/>
      <c r="L79" s="1522"/>
      <c r="M79" s="1522"/>
      <c r="N79" s="1522"/>
      <c r="O79" s="1522"/>
      <c r="P79" s="1522"/>
      <c r="Q79" s="1522"/>
      <c r="R79" s="1522"/>
      <c r="S79" s="1522"/>
      <c r="T79" s="1522"/>
      <c r="U79" s="1522"/>
      <c r="V79" s="1523"/>
    </row>
    <row r="80" spans="1:22" ht="12.75" customHeight="1">
      <c r="A80" s="1521"/>
      <c r="B80" s="1522"/>
      <c r="C80" s="1522"/>
      <c r="D80" s="1522"/>
      <c r="E80" s="1522"/>
      <c r="F80" s="1522"/>
      <c r="G80" s="1522"/>
      <c r="H80" s="1522"/>
      <c r="I80" s="1522"/>
      <c r="J80" s="1522"/>
      <c r="K80" s="1522"/>
      <c r="L80" s="1522"/>
      <c r="M80" s="1522"/>
      <c r="N80" s="1522"/>
      <c r="O80" s="1522"/>
      <c r="P80" s="1522"/>
      <c r="Q80" s="1522"/>
      <c r="R80" s="1522"/>
      <c r="S80" s="1522"/>
      <c r="T80" s="1522"/>
      <c r="U80" s="1522"/>
      <c r="V80" s="1523"/>
    </row>
    <row r="81" spans="1:22" ht="12.75" customHeight="1">
      <c r="A81" s="1521"/>
      <c r="B81" s="1522"/>
      <c r="C81" s="1522"/>
      <c r="D81" s="1522"/>
      <c r="E81" s="1522"/>
      <c r="F81" s="1522"/>
      <c r="G81" s="1522"/>
      <c r="H81" s="1522"/>
      <c r="I81" s="1522"/>
      <c r="J81" s="1522"/>
      <c r="K81" s="1522"/>
      <c r="L81" s="1522"/>
      <c r="M81" s="1522"/>
      <c r="N81" s="1522"/>
      <c r="O81" s="1522"/>
      <c r="P81" s="1522"/>
      <c r="Q81" s="1522"/>
      <c r="R81" s="1522"/>
      <c r="S81" s="1522"/>
      <c r="T81" s="1522"/>
      <c r="U81" s="1522"/>
      <c r="V81" s="1523"/>
    </row>
    <row r="82" spans="1:22" ht="13.5" customHeight="1" thickBot="1">
      <c r="A82" s="1524"/>
      <c r="B82" s="1525"/>
      <c r="C82" s="1525"/>
      <c r="D82" s="1525"/>
      <c r="E82" s="1525"/>
      <c r="F82" s="1525"/>
      <c r="G82" s="1525"/>
      <c r="H82" s="1525"/>
      <c r="I82" s="1525"/>
      <c r="J82" s="1525"/>
      <c r="K82" s="1525"/>
      <c r="L82" s="1525"/>
      <c r="M82" s="1525"/>
      <c r="N82" s="1525"/>
      <c r="O82" s="1525"/>
      <c r="P82" s="1525"/>
      <c r="Q82" s="1525"/>
      <c r="R82" s="1525"/>
      <c r="S82" s="1525"/>
      <c r="T82" s="1525"/>
      <c r="U82" s="1525"/>
      <c r="V82" s="1526"/>
    </row>
    <row r="83" spans="1:22" ht="15" thickTop="1">
      <c r="A83" s="19"/>
      <c r="B83" s="19"/>
      <c r="C83" s="19"/>
      <c r="D83" s="19"/>
      <c r="E83" s="19"/>
      <c r="F83" s="19"/>
      <c r="G83" s="19"/>
      <c r="H83" s="19"/>
      <c r="I83" s="19"/>
      <c r="J83" s="19"/>
      <c r="K83" s="19"/>
      <c r="L83" s="19"/>
      <c r="M83" s="19"/>
      <c r="N83" s="19"/>
      <c r="O83" s="19"/>
      <c r="P83" s="19"/>
      <c r="Q83" s="19"/>
      <c r="R83" s="19"/>
      <c r="S83" s="19"/>
      <c r="T83" s="19"/>
      <c r="U83" s="19"/>
      <c r="V83" s="19"/>
    </row>
    <row r="84" spans="1:22" ht="14.4">
      <c r="A84" s="19"/>
      <c r="B84" s="19"/>
      <c r="C84" s="19"/>
      <c r="D84" s="19"/>
      <c r="E84" s="19"/>
      <c r="F84" s="19"/>
      <c r="G84" s="19"/>
      <c r="H84" s="19"/>
      <c r="I84" s="19"/>
      <c r="J84" s="19"/>
      <c r="K84" s="19"/>
      <c r="L84" s="19"/>
      <c r="M84" s="19"/>
      <c r="N84" s="19"/>
      <c r="O84" s="19"/>
      <c r="P84" s="19"/>
      <c r="Q84" s="19"/>
      <c r="R84" s="19"/>
      <c r="S84" s="19"/>
      <c r="T84" s="19"/>
      <c r="U84" s="19"/>
      <c r="V84" s="19"/>
    </row>
    <row r="85" spans="1:22" ht="14.4">
      <c r="A85" s="19"/>
      <c r="B85" s="19"/>
      <c r="C85" s="19"/>
      <c r="D85" s="19"/>
      <c r="E85" s="19"/>
      <c r="F85" s="19"/>
      <c r="G85" s="19"/>
      <c r="H85" s="19"/>
      <c r="I85" s="19"/>
      <c r="J85" s="19"/>
      <c r="K85" s="19"/>
      <c r="L85" s="19"/>
      <c r="M85" s="19"/>
      <c r="N85" s="19"/>
      <c r="O85" s="19"/>
      <c r="P85" s="19"/>
      <c r="Q85" s="19"/>
      <c r="R85" s="19"/>
      <c r="S85" s="19"/>
      <c r="T85" s="19"/>
      <c r="U85" s="19"/>
      <c r="V85" s="19"/>
    </row>
    <row r="86" spans="1:22" ht="14.4">
      <c r="A86" s="19" t="str">
        <f>'Unit Info'!$B$17</f>
        <v>Craig Mackenzie-Haines</v>
      </c>
      <c r="B86" s="19"/>
      <c r="C86" s="19"/>
      <c r="D86" s="19"/>
      <c r="E86" s="19"/>
      <c r="F86" s="19"/>
      <c r="G86" s="19"/>
      <c r="H86" s="19"/>
      <c r="I86" s="19"/>
      <c r="J86" s="19"/>
      <c r="K86" s="19"/>
      <c r="L86" s="19"/>
      <c r="M86" s="19"/>
      <c r="N86" s="19"/>
      <c r="O86" s="19"/>
      <c r="P86" s="19"/>
      <c r="Q86" s="19"/>
      <c r="R86" s="19"/>
      <c r="S86" s="19" t="str">
        <f>'Unit Info'!$B$21</f>
        <v>Matthieu St-Jean</v>
      </c>
      <c r="T86" s="19"/>
      <c r="U86" s="19"/>
      <c r="V86" s="19"/>
    </row>
    <row r="87" spans="1:22" ht="14.4">
      <c r="A87" s="19" t="str">
        <f>'Unit Info'!$B$18</f>
        <v>Captain</v>
      </c>
      <c r="B87" s="19"/>
      <c r="C87" s="19"/>
      <c r="D87" s="19"/>
      <c r="E87" s="19"/>
      <c r="F87" s="19"/>
      <c r="G87" s="19"/>
      <c r="H87" s="19"/>
      <c r="I87" s="19"/>
      <c r="J87" s="19"/>
      <c r="K87" s="19"/>
      <c r="L87" s="19"/>
      <c r="M87" s="19"/>
      <c r="N87" s="19"/>
      <c r="O87" s="19"/>
      <c r="P87" s="19"/>
      <c r="Q87" s="19"/>
      <c r="R87" s="19"/>
      <c r="S87" s="19" t="str">
        <f>'Unit Info'!$B$22</f>
        <v>Captain</v>
      </c>
      <c r="T87" s="19"/>
      <c r="U87" s="19"/>
      <c r="V87" s="19"/>
    </row>
    <row r="88" spans="1:22" ht="14.4">
      <c r="A88" s="19" t="s">
        <v>24</v>
      </c>
      <c r="B88" s="19"/>
      <c r="C88" s="19"/>
      <c r="D88" s="19"/>
      <c r="E88" s="19"/>
      <c r="F88" s="19"/>
      <c r="G88" s="19"/>
      <c r="H88" s="19"/>
      <c r="I88" s="19"/>
      <c r="J88" s="19"/>
      <c r="K88" s="19"/>
      <c r="L88" s="19"/>
      <c r="M88" s="19"/>
      <c r="N88" s="19"/>
      <c r="O88" s="19"/>
      <c r="P88" s="19"/>
      <c r="Q88" s="19"/>
      <c r="R88" s="19"/>
      <c r="S88" s="19" t="s">
        <v>91</v>
      </c>
      <c r="T88" s="19"/>
      <c r="U88" s="19"/>
      <c r="V88" s="19"/>
    </row>
  </sheetData>
  <sortState xmlns:xlrd2="http://schemas.microsoft.com/office/spreadsheetml/2017/richdata2" ref="E68:V71">
    <sortCondition ref="E68:E71"/>
    <sortCondition ref="G68:G71"/>
  </sortState>
  <mergeCells count="197">
    <mergeCell ref="A48:B51"/>
    <mergeCell ref="C48:D51"/>
    <mergeCell ref="E47:F47"/>
    <mergeCell ref="G47:H47"/>
    <mergeCell ref="H2:O2"/>
    <mergeCell ref="I8:J8"/>
    <mergeCell ref="C11:F11"/>
    <mergeCell ref="G11:H11"/>
    <mergeCell ref="I11:J11"/>
    <mergeCell ref="M16:P16"/>
    <mergeCell ref="K21:P21"/>
    <mergeCell ref="E24:J24"/>
    <mergeCell ref="O22:P22"/>
    <mergeCell ref="A22:D22"/>
    <mergeCell ref="E22:F22"/>
    <mergeCell ref="E25:J25"/>
    <mergeCell ref="K25:P25"/>
    <mergeCell ref="K29:P29"/>
    <mergeCell ref="E30:J30"/>
    <mergeCell ref="K30:P30"/>
    <mergeCell ref="A23:B26"/>
    <mergeCell ref="E23:J23"/>
    <mergeCell ref="G22:H22"/>
    <mergeCell ref="I22:J22"/>
    <mergeCell ref="U1:V1"/>
    <mergeCell ref="B1:C1"/>
    <mergeCell ref="Q8:T8"/>
    <mergeCell ref="M8:P8"/>
    <mergeCell ref="C8:F8"/>
    <mergeCell ref="I4:N4"/>
    <mergeCell ref="D1:E1"/>
    <mergeCell ref="F3:Q3"/>
    <mergeCell ref="G8:H8"/>
    <mergeCell ref="X3:Y3"/>
    <mergeCell ref="G13:H13"/>
    <mergeCell ref="M10:P10"/>
    <mergeCell ref="Q10:T10"/>
    <mergeCell ref="C10:F10"/>
    <mergeCell ref="Q9:T9"/>
    <mergeCell ref="M9:P9"/>
    <mergeCell ref="C14:F14"/>
    <mergeCell ref="I13:J13"/>
    <mergeCell ref="G10:H10"/>
    <mergeCell ref="C6:J6"/>
    <mergeCell ref="M6:T6"/>
    <mergeCell ref="Q11:T11"/>
    <mergeCell ref="M11:P11"/>
    <mergeCell ref="M13:T13"/>
    <mergeCell ref="I10:J10"/>
    <mergeCell ref="C9:F9"/>
    <mergeCell ref="G9:H9"/>
    <mergeCell ref="I9:J9"/>
    <mergeCell ref="I14:J14"/>
    <mergeCell ref="C13:F13"/>
    <mergeCell ref="C12:F12"/>
    <mergeCell ref="G12:H12"/>
    <mergeCell ref="I12:J12"/>
    <mergeCell ref="Q21:V21"/>
    <mergeCell ref="Q16:T16"/>
    <mergeCell ref="C16:F16"/>
    <mergeCell ref="G16:H16"/>
    <mergeCell ref="Q15:T15"/>
    <mergeCell ref="M15:P15"/>
    <mergeCell ref="I16:J16"/>
    <mergeCell ref="A21:D21"/>
    <mergeCell ref="E21:J21"/>
    <mergeCell ref="C15:F15"/>
    <mergeCell ref="G15:J15"/>
    <mergeCell ref="K22:L22"/>
    <mergeCell ref="K23:P23"/>
    <mergeCell ref="E26:J26"/>
    <mergeCell ref="K26:P26"/>
    <mergeCell ref="Q26:V26"/>
    <mergeCell ref="K24:P24"/>
    <mergeCell ref="Q22:R22"/>
    <mergeCell ref="S22:T22"/>
    <mergeCell ref="U22:V22"/>
    <mergeCell ref="M22:N22"/>
    <mergeCell ref="Q24:V24"/>
    <mergeCell ref="Q23:V23"/>
    <mergeCell ref="Q25:V25"/>
    <mergeCell ref="Q30:V30"/>
    <mergeCell ref="A31:B34"/>
    <mergeCell ref="E31:J31"/>
    <mergeCell ref="K31:P31"/>
    <mergeCell ref="Q31:V31"/>
    <mergeCell ref="E32:J32"/>
    <mergeCell ref="K34:P34"/>
    <mergeCell ref="Q34:V34"/>
    <mergeCell ref="K32:P32"/>
    <mergeCell ref="Q32:V32"/>
    <mergeCell ref="E33:J33"/>
    <mergeCell ref="K33:P33"/>
    <mergeCell ref="Q33:V33"/>
    <mergeCell ref="E34:J34"/>
    <mergeCell ref="Q29:V29"/>
    <mergeCell ref="K42:P42"/>
    <mergeCell ref="Q42:V42"/>
    <mergeCell ref="A27:B30"/>
    <mergeCell ref="E27:J27"/>
    <mergeCell ref="K27:P27"/>
    <mergeCell ref="Q27:V27"/>
    <mergeCell ref="E28:J28"/>
    <mergeCell ref="K28:P28"/>
    <mergeCell ref="Q28:V28"/>
    <mergeCell ref="E29:J29"/>
    <mergeCell ref="A39:B42"/>
    <mergeCell ref="E39:J39"/>
    <mergeCell ref="K39:P39"/>
    <mergeCell ref="Q39:V39"/>
    <mergeCell ref="E40:J40"/>
    <mergeCell ref="K40:P40"/>
    <mergeCell ref="Q40:V40"/>
    <mergeCell ref="E41:J41"/>
    <mergeCell ref="K41:P41"/>
    <mergeCell ref="Q41:V41"/>
    <mergeCell ref="A35:B38"/>
    <mergeCell ref="E35:J35"/>
    <mergeCell ref="K35:P35"/>
    <mergeCell ref="Q35:V35"/>
    <mergeCell ref="E36:J36"/>
    <mergeCell ref="K36:P36"/>
    <mergeCell ref="Q36:V36"/>
    <mergeCell ref="E37:J37"/>
    <mergeCell ref="K37:P37"/>
    <mergeCell ref="Q37:V37"/>
    <mergeCell ref="E38:J38"/>
    <mergeCell ref="K38:P38"/>
    <mergeCell ref="Q38:V38"/>
    <mergeCell ref="E49:F49"/>
    <mergeCell ref="G49:H49"/>
    <mergeCell ref="E50:F50"/>
    <mergeCell ref="G50:H50"/>
    <mergeCell ref="E51:F51"/>
    <mergeCell ref="G51:H51"/>
    <mergeCell ref="G46:H46"/>
    <mergeCell ref="E46:F46"/>
    <mergeCell ref="E42:J42"/>
    <mergeCell ref="G45:H45"/>
    <mergeCell ref="E45:F45"/>
    <mergeCell ref="G44:H44"/>
    <mergeCell ref="E44:F44"/>
    <mergeCell ref="E48:F48"/>
    <mergeCell ref="G48:H48"/>
    <mergeCell ref="A56:B59"/>
    <mergeCell ref="C56:D59"/>
    <mergeCell ref="E58:F58"/>
    <mergeCell ref="G58:H58"/>
    <mergeCell ref="E59:F59"/>
    <mergeCell ref="G59:H59"/>
    <mergeCell ref="E55:F55"/>
    <mergeCell ref="G55:H55"/>
    <mergeCell ref="E56:F56"/>
    <mergeCell ref="G56:H56"/>
    <mergeCell ref="E57:F57"/>
    <mergeCell ref="G57:H57"/>
    <mergeCell ref="A52:B55"/>
    <mergeCell ref="C52:D55"/>
    <mergeCell ref="E52:F52"/>
    <mergeCell ref="G52:H52"/>
    <mergeCell ref="E53:F53"/>
    <mergeCell ref="G53:H53"/>
    <mergeCell ref="E54:F54"/>
    <mergeCell ref="G54:H54"/>
    <mergeCell ref="G63:H63"/>
    <mergeCell ref="E64:F64"/>
    <mergeCell ref="G64:H64"/>
    <mergeCell ref="E60:F60"/>
    <mergeCell ref="G60:H60"/>
    <mergeCell ref="E61:F61"/>
    <mergeCell ref="G61:H61"/>
    <mergeCell ref="E62:F62"/>
    <mergeCell ref="G62:H62"/>
    <mergeCell ref="G14:H14"/>
    <mergeCell ref="A75:V75"/>
    <mergeCell ref="A76:V82"/>
    <mergeCell ref="A68:B71"/>
    <mergeCell ref="C68:D71"/>
    <mergeCell ref="E71:F71"/>
    <mergeCell ref="G71:H71"/>
    <mergeCell ref="E68:F68"/>
    <mergeCell ref="G68:H68"/>
    <mergeCell ref="E69:F69"/>
    <mergeCell ref="G69:H69"/>
    <mergeCell ref="E70:F70"/>
    <mergeCell ref="G70:H70"/>
    <mergeCell ref="E65:F65"/>
    <mergeCell ref="G65:H65"/>
    <mergeCell ref="E66:F66"/>
    <mergeCell ref="G66:H66"/>
    <mergeCell ref="A64:B67"/>
    <mergeCell ref="C64:D67"/>
    <mergeCell ref="E67:F67"/>
    <mergeCell ref="G67:H67"/>
    <mergeCell ref="A60:B63"/>
    <mergeCell ref="C60:D63"/>
    <mergeCell ref="E63:F63"/>
  </mergeCells>
  <dataValidations count="1">
    <dataValidation type="list" allowBlank="1" showInputMessage="1" showErrorMessage="1" sqref="X3:Y3" xr:uid="{00000000-0002-0000-0800-000000000000}">
      <formula1>$AC$1:$AC$39</formula1>
    </dataValidation>
  </dataValidations>
  <printOptions horizontalCentered="1" verticalCentered="1"/>
  <pageMargins left="0.3" right="0.3" top="0.6" bottom="0.3" header="0.5" footer="0.5"/>
  <pageSetup paperSize="5"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7" r:id="rId4" name="Button 5">
              <controlPr defaultSize="0" print="0" autoFill="0" autoPict="0" macro="[0]!Sheet10.UpdateWRO3">
                <anchor moveWithCells="1" sizeWithCells="1">
                  <from>
                    <xdr:col>23</xdr:col>
                    <xdr:colOff>38100</xdr:colOff>
                    <xdr:row>4</xdr:row>
                    <xdr:rowOff>38100</xdr:rowOff>
                  </from>
                  <to>
                    <xdr:col>25</xdr:col>
                    <xdr:colOff>845820</xdr:colOff>
                    <xdr:row>6</xdr:row>
                    <xdr:rowOff>22860</xdr:rowOff>
                  </to>
                </anchor>
              </controlPr>
            </control>
          </mc:Choice>
        </mc:AlternateContent>
        <mc:AlternateContent xmlns:mc="http://schemas.openxmlformats.org/markup-compatibility/2006">
          <mc:Choice Requires="x14">
            <control shapeId="79878" r:id="rId5" name="Button 6">
              <controlPr defaultSize="0" print="0" autoFill="0" autoPict="0" macro="[0]!Sheet6.ClearWRO2">
                <anchor moveWithCells="1" sizeWithCells="1">
                  <from>
                    <xdr:col>23</xdr:col>
                    <xdr:colOff>38100</xdr:colOff>
                    <xdr:row>6</xdr:row>
                    <xdr:rowOff>114300</xdr:rowOff>
                  </from>
                  <to>
                    <xdr:col>25</xdr:col>
                    <xdr:colOff>845820</xdr:colOff>
                    <xdr:row>8</xdr:row>
                    <xdr:rowOff>152400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sheetPr>
  <dimension ref="A1:E141"/>
  <sheetViews>
    <sheetView workbookViewId="0">
      <selection sqref="A1:D1"/>
    </sheetView>
  </sheetViews>
  <sheetFormatPr defaultColWidth="9.109375" defaultRowHeight="13.2"/>
  <cols>
    <col min="1" max="1" width="10.6640625" style="238" customWidth="1"/>
    <col min="2" max="2" width="95.6640625" style="239" customWidth="1"/>
    <col min="3" max="4" width="8.6640625" style="238" customWidth="1"/>
    <col min="5" max="5" width="10.5546875" style="238" customWidth="1"/>
    <col min="6" max="16384" width="9.109375" style="238"/>
  </cols>
  <sheetData>
    <row r="1" spans="1:5" ht="17.399999999999999">
      <c r="A1" s="1664" t="s">
        <v>1842</v>
      </c>
      <c r="B1" s="1665"/>
      <c r="C1" s="1665"/>
      <c r="D1" s="1666"/>
    </row>
    <row r="2" spans="1:5" ht="13.8" thickBot="1">
      <c r="A2" s="1661"/>
      <c r="B2" s="1662"/>
      <c r="C2" s="1662"/>
      <c r="D2" s="1663"/>
    </row>
    <row r="3" spans="1:5" s="10" customFormat="1" ht="13.8" thickBot="1">
      <c r="A3" s="112"/>
      <c r="B3" s="112"/>
      <c r="C3" s="112"/>
      <c r="D3" s="112"/>
    </row>
    <row r="4" spans="1:5" s="10" customFormat="1" ht="13.8" thickBot="1">
      <c r="A4" s="336"/>
      <c r="B4" s="333" t="s">
        <v>1938</v>
      </c>
      <c r="C4" s="337"/>
      <c r="D4" s="338"/>
    </row>
    <row r="5" spans="1:5" s="10" customFormat="1">
      <c r="A5" s="316" t="s">
        <v>1018</v>
      </c>
      <c r="B5" s="294" t="s">
        <v>526</v>
      </c>
      <c r="C5" s="295">
        <v>2</v>
      </c>
      <c r="D5" s="317">
        <f>SUM(COUNTIF(WeekNights!$D$3:$AV$14,A5),COUNTIF('Weekend Training'!$D$4:$Y$15,A5))</f>
        <v>2</v>
      </c>
    </row>
    <row r="6" spans="1:5" s="10" customFormat="1">
      <c r="A6" s="318" t="s">
        <v>1019</v>
      </c>
      <c r="B6" s="298" t="s">
        <v>528</v>
      </c>
      <c r="C6" s="299">
        <v>1</v>
      </c>
      <c r="D6" s="300">
        <f>SUM(COUNTIF(WeekNights!$D$3:$AV$14,A6),COUNTIF('Weekend Training'!$D$4:$Y$15,A6))</f>
        <v>1</v>
      </c>
    </row>
    <row r="7" spans="1:5" s="10" customFormat="1">
      <c r="A7" s="318" t="s">
        <v>1020</v>
      </c>
      <c r="B7" s="298" t="s">
        <v>530</v>
      </c>
      <c r="C7" s="299">
        <v>1</v>
      </c>
      <c r="D7" s="300">
        <f>SUM(COUNTIF(WeekNights!$D$3:$AV$14,A7),COUNTIF('Weekend Training'!$D$4:$Y$15,A7))</f>
        <v>1</v>
      </c>
    </row>
    <row r="8" spans="1:5" ht="13.8" thickBot="1">
      <c r="A8" s="290" t="s">
        <v>1021</v>
      </c>
      <c r="B8" s="301" t="s">
        <v>532</v>
      </c>
      <c r="C8" s="291">
        <v>2</v>
      </c>
      <c r="D8" s="292">
        <f>SUM(COUNTIF(WeekNights!$D$3:$AV$14,A8),COUNTIF('Weekend Training'!$D$4:$Y$15,A8))</f>
        <v>2</v>
      </c>
      <c r="E8" s="238" t="s">
        <v>1594</v>
      </c>
    </row>
    <row r="9" spans="1:5" ht="13.8" thickBot="1">
      <c r="A9" s="112"/>
      <c r="B9" s="112"/>
      <c r="C9" s="112"/>
      <c r="D9" s="112"/>
    </row>
    <row r="10" spans="1:5" ht="13.8" thickBot="1">
      <c r="A10" s="332"/>
      <c r="B10" s="333" t="s">
        <v>1847</v>
      </c>
      <c r="C10" s="334"/>
      <c r="D10" s="335"/>
      <c r="E10" s="240"/>
    </row>
    <row r="11" spans="1:5">
      <c r="A11" s="293" t="s">
        <v>548</v>
      </c>
      <c r="B11" s="319" t="s">
        <v>151</v>
      </c>
      <c r="C11" s="295" t="s">
        <v>1848</v>
      </c>
      <c r="D11" s="296">
        <f>SUM(COUNTIF(WeekNights!$D$3:$AV$14,A11),COUNTIF('Weekend Training'!$D$4:$Y$15,A11))</f>
        <v>0</v>
      </c>
      <c r="E11" s="240"/>
    </row>
    <row r="12" spans="1:5">
      <c r="A12" s="318" t="s">
        <v>549</v>
      </c>
      <c r="B12" s="298" t="s">
        <v>152</v>
      </c>
      <c r="C12" s="299" t="s">
        <v>1848</v>
      </c>
      <c r="D12" s="300">
        <f>SUM(COUNTIF(WeekNights!$D$3:$AV$14,A12),COUNTIF('Weekend Training'!$D$4:$Y$15,A12))</f>
        <v>0</v>
      </c>
      <c r="E12" s="240"/>
    </row>
    <row r="13" spans="1:5">
      <c r="A13" s="318" t="s">
        <v>550</v>
      </c>
      <c r="B13" s="1102" t="s">
        <v>153</v>
      </c>
      <c r="C13" s="299" t="s">
        <v>1848</v>
      </c>
      <c r="D13" s="300">
        <f>SUM(COUNTIF(WeekNights!$D$3:$AV$14,A13),COUNTIF('Weekend Training'!$D$4:$Y$15,A13))</f>
        <v>0</v>
      </c>
      <c r="E13" s="240"/>
    </row>
    <row r="14" spans="1:5">
      <c r="A14" s="318" t="s">
        <v>551</v>
      </c>
      <c r="B14" s="298" t="s">
        <v>154</v>
      </c>
      <c r="C14" s="299" t="s">
        <v>1848</v>
      </c>
      <c r="D14" s="300">
        <f>SUM(COUNTIF(WeekNights!$D$3:$AV$14,A14),COUNTIF('Weekend Training'!$D$4:$Y$15,A14))</f>
        <v>0</v>
      </c>
      <c r="E14" s="240"/>
    </row>
    <row r="15" spans="1:5">
      <c r="A15" s="318" t="s">
        <v>552</v>
      </c>
      <c r="B15" s="298" t="s">
        <v>1849</v>
      </c>
      <c r="C15" s="299" t="s">
        <v>1848</v>
      </c>
      <c r="D15" s="300">
        <f>SUM(COUNTIF(WeekNights!$D$3:$AV$14,A15),COUNTIF('Weekend Training'!$D$4:$Y$15,A15))</f>
        <v>0</v>
      </c>
      <c r="E15" s="240"/>
    </row>
    <row r="16" spans="1:5">
      <c r="A16" s="318" t="s">
        <v>553</v>
      </c>
      <c r="B16" s="298" t="s">
        <v>1850</v>
      </c>
      <c r="C16" s="299" t="s">
        <v>1848</v>
      </c>
      <c r="D16" s="300">
        <f>SUM(COUNTIF(WeekNights!$D$3:$AV$14,A16),COUNTIF('Weekend Training'!$D$4:$Y$15,A16))</f>
        <v>0</v>
      </c>
    </row>
    <row r="17" spans="1:5">
      <c r="A17" s="318" t="s">
        <v>554</v>
      </c>
      <c r="B17" s="298" t="s">
        <v>1851</v>
      </c>
      <c r="C17" s="299" t="s">
        <v>1848</v>
      </c>
      <c r="D17" s="300">
        <f>SUM(COUNTIF(WeekNights!$D$3:$AV$14,A17),COUNTIF('Weekend Training'!$D$4:$Y$15,A17))</f>
        <v>0</v>
      </c>
    </row>
    <row r="18" spans="1:5">
      <c r="A18" s="318" t="s">
        <v>555</v>
      </c>
      <c r="B18" s="298" t="s">
        <v>1852</v>
      </c>
      <c r="C18" s="299" t="s">
        <v>1848</v>
      </c>
      <c r="D18" s="300">
        <f>SUM(COUNTIF(WeekNights!$D$3:$AV$14,A18),COUNTIF('Weekend Training'!$D$4:$Y$15,A18))</f>
        <v>0</v>
      </c>
      <c r="E18" s="240"/>
    </row>
    <row r="19" spans="1:5" ht="13.8" thickBot="1">
      <c r="A19" s="302" t="s">
        <v>1853</v>
      </c>
      <c r="B19" s="303" t="s">
        <v>1854</v>
      </c>
      <c r="C19" s="304">
        <v>18</v>
      </c>
      <c r="D19" s="305">
        <f>SUM(COUNTIF(WeekNights!$D$3:$AV$14,A19),COUNTIF('Weekend Training'!$D$4:$Y$15,A19))</f>
        <v>0</v>
      </c>
      <c r="E19" s="245"/>
    </row>
    <row r="20" spans="1:5" ht="13.8" thickBot="1">
      <c r="A20" s="112"/>
      <c r="B20" s="112"/>
      <c r="C20" s="112"/>
      <c r="D20" s="112"/>
      <c r="E20" s="240"/>
    </row>
    <row r="21" spans="1:5" ht="13.8" thickBot="1">
      <c r="A21" s="332"/>
      <c r="B21" s="333" t="s">
        <v>1855</v>
      </c>
      <c r="C21" s="334"/>
      <c r="D21" s="335"/>
    </row>
    <row r="22" spans="1:5">
      <c r="A22" s="293" t="s">
        <v>1856</v>
      </c>
      <c r="B22" s="294" t="s">
        <v>536</v>
      </c>
      <c r="C22" s="295">
        <v>9</v>
      </c>
      <c r="D22" s="296">
        <f>SUM(COUNTIF(WeekNights!$D$3:$AV$14,A22),COUNTIF('Weekend Training'!$D$4:$Y$15,A22))</f>
        <v>9</v>
      </c>
    </row>
    <row r="23" spans="1:5" ht="13.8" thickBot="1">
      <c r="A23" s="314" t="s">
        <v>1857</v>
      </c>
      <c r="B23" s="315" t="s">
        <v>536</v>
      </c>
      <c r="C23" s="304">
        <v>18</v>
      </c>
      <c r="D23" s="305">
        <f>SUM(COUNTIF(WeekNights!$D$3:$AV$14,A23),COUNTIF('Weekend Training'!$D$4:$Y$15,A23))</f>
        <v>0</v>
      </c>
      <c r="E23" s="240"/>
    </row>
    <row r="24" spans="1:5" ht="13.8" thickBot="1">
      <c r="A24" s="112"/>
      <c r="B24" s="112"/>
      <c r="C24" s="112"/>
      <c r="D24" s="112"/>
      <c r="E24" s="240"/>
    </row>
    <row r="25" spans="1:5" ht="13.8" thickBot="1">
      <c r="A25" s="339"/>
      <c r="B25" s="333" t="s">
        <v>1858</v>
      </c>
      <c r="C25" s="334"/>
      <c r="D25" s="335"/>
      <c r="E25" s="240"/>
    </row>
    <row r="26" spans="1:5">
      <c r="A26" s="293" t="s">
        <v>559</v>
      </c>
      <c r="B26" s="294" t="s">
        <v>160</v>
      </c>
      <c r="C26" s="295">
        <v>1</v>
      </c>
      <c r="D26" s="296">
        <f>SUM(COUNTIF(WeekNights!$D$3:$AV$14,A26),COUNTIF('Weekend Training'!$D$4:$Y$15,A26))</f>
        <v>1</v>
      </c>
      <c r="E26" s="240"/>
    </row>
    <row r="27" spans="1:5">
      <c r="A27" s="297" t="s">
        <v>560</v>
      </c>
      <c r="B27" s="298" t="s">
        <v>162</v>
      </c>
      <c r="C27" s="299">
        <v>1</v>
      </c>
      <c r="D27" s="300">
        <f>SUM(COUNTIF(WeekNights!$D$3:$AV$14,A27),COUNTIF('Weekend Training'!$D$4:$Y$15,A27))</f>
        <v>1</v>
      </c>
      <c r="E27" s="240"/>
    </row>
    <row r="28" spans="1:5">
      <c r="A28" s="297" t="s">
        <v>561</v>
      </c>
      <c r="B28" s="298" t="s">
        <v>163</v>
      </c>
      <c r="C28" s="299">
        <v>2</v>
      </c>
      <c r="D28" s="300">
        <f>SUM(COUNTIF(WeekNights!$D$3:$AV$14,A28),COUNTIF('Weekend Training'!$D$4:$Y$15,A28))</f>
        <v>2</v>
      </c>
      <c r="E28" s="240"/>
    </row>
    <row r="29" spans="1:5">
      <c r="A29" s="310" t="s">
        <v>556</v>
      </c>
      <c r="B29" s="311" t="s">
        <v>159</v>
      </c>
      <c r="C29" s="312">
        <v>1</v>
      </c>
      <c r="D29" s="313">
        <f>SUM(COUNTIF(WeekNights!$D$3:$AV$14,A29),COUNTIF('Weekend Training'!$D$4:$Y$15,A29))</f>
        <v>0</v>
      </c>
    </row>
    <row r="30" spans="1:5">
      <c r="A30" s="310" t="s">
        <v>557</v>
      </c>
      <c r="B30" s="311" t="s">
        <v>161</v>
      </c>
      <c r="C30" s="312">
        <v>1</v>
      </c>
      <c r="D30" s="313">
        <f>SUM(COUNTIF(WeekNights!$D$3:$AV$14,A30),COUNTIF('Weekend Training'!$D$4:$Y$15,A30))</f>
        <v>0</v>
      </c>
    </row>
    <row r="31" spans="1:5" ht="13.8" thickBot="1">
      <c r="A31" s="314" t="s">
        <v>558</v>
      </c>
      <c r="B31" s="315" t="s">
        <v>163</v>
      </c>
      <c r="C31" s="304">
        <v>1</v>
      </c>
      <c r="D31" s="305">
        <f>SUM(COUNTIF(WeekNights!$D$3:$AV$14,A31),COUNTIF('Weekend Training'!$D$4:$Y$15,A31))</f>
        <v>0</v>
      </c>
      <c r="E31" s="240"/>
    </row>
    <row r="32" spans="1:5" ht="13.8" thickBot="1">
      <c r="A32" s="112"/>
      <c r="B32" s="112"/>
      <c r="C32" s="112"/>
      <c r="D32" s="112"/>
      <c r="E32" s="240"/>
    </row>
    <row r="33" spans="1:5" ht="13.8" thickBot="1">
      <c r="A33" s="339"/>
      <c r="B33" s="333" t="s">
        <v>1859</v>
      </c>
      <c r="C33" s="334"/>
      <c r="D33" s="335"/>
      <c r="E33" s="240"/>
    </row>
    <row r="34" spans="1:5">
      <c r="A34" s="293" t="s">
        <v>1860</v>
      </c>
      <c r="B34" s="294" t="s">
        <v>538</v>
      </c>
      <c r="C34" s="295">
        <v>3</v>
      </c>
      <c r="D34" s="296">
        <f>SUM(COUNTIF(WeekNights!$D$3:$AV$14,A34),COUNTIF('Weekend Training'!$D$4:$Y$15,A34))</f>
        <v>0</v>
      </c>
      <c r="E34" s="240"/>
    </row>
    <row r="35" spans="1:5">
      <c r="A35" s="297" t="s">
        <v>1861</v>
      </c>
      <c r="B35" s="298" t="s">
        <v>540</v>
      </c>
      <c r="C35" s="299">
        <v>3</v>
      </c>
      <c r="D35" s="300">
        <f>SUM(COUNTIF(WeekNights!$D$3:$AV$14,A35),COUNTIF('Weekend Training'!$D$4:$Y$15,A35))</f>
        <v>0</v>
      </c>
    </row>
    <row r="36" spans="1:5">
      <c r="A36" s="297" t="s">
        <v>1862</v>
      </c>
      <c r="B36" s="298" t="s">
        <v>537</v>
      </c>
      <c r="C36" s="299">
        <v>3</v>
      </c>
      <c r="D36" s="300">
        <f>SUM(COUNTIF(WeekNights!$D$3:$AV$14,A36),COUNTIF('Weekend Training'!$D$4:$Y$15,A36))</f>
        <v>0</v>
      </c>
    </row>
    <row r="37" spans="1:5">
      <c r="A37" s="310" t="s">
        <v>1863</v>
      </c>
      <c r="B37" s="311" t="s">
        <v>537</v>
      </c>
      <c r="C37" s="312">
        <v>3</v>
      </c>
      <c r="D37" s="313">
        <f>SUM(COUNTIF(WeekNights!$D$3:$AV$14,A37),COUNTIF('Weekend Training'!$D$4:$Y$15,A37))</f>
        <v>0</v>
      </c>
      <c r="E37" s="240"/>
    </row>
    <row r="38" spans="1:5">
      <c r="A38" s="310" t="s">
        <v>1864</v>
      </c>
      <c r="B38" s="311" t="s">
        <v>539</v>
      </c>
      <c r="C38" s="312">
        <v>3</v>
      </c>
      <c r="D38" s="313">
        <f>SUM(COUNTIF(WeekNights!$D$3:$AV$14,A38),COUNTIF('Weekend Training'!$D$4:$Y$15,A38))</f>
        <v>0</v>
      </c>
      <c r="E38" s="240"/>
    </row>
    <row r="39" spans="1:5">
      <c r="A39" s="310" t="s">
        <v>1865</v>
      </c>
      <c r="B39" s="311" t="s">
        <v>541</v>
      </c>
      <c r="C39" s="312">
        <v>3</v>
      </c>
      <c r="D39" s="313">
        <f>SUM(COUNTIF(WeekNights!$D$3:$AV$14,A39),COUNTIF('Weekend Training'!$D$4:$Y$15,A39))</f>
        <v>0</v>
      </c>
      <c r="E39" s="240"/>
    </row>
    <row r="40" spans="1:5">
      <c r="A40" s="310" t="s">
        <v>1866</v>
      </c>
      <c r="B40" s="311" t="s">
        <v>542</v>
      </c>
      <c r="C40" s="312">
        <v>3</v>
      </c>
      <c r="D40" s="313">
        <f>SUM(COUNTIF(WeekNights!$D$3:$AV$14,A40),COUNTIF('Weekend Training'!$D$4:$Y$15,A40))</f>
        <v>0</v>
      </c>
      <c r="E40" s="240"/>
    </row>
    <row r="41" spans="1:5" ht="13.8" thickBot="1">
      <c r="A41" s="314" t="s">
        <v>1867</v>
      </c>
      <c r="B41" s="315" t="s">
        <v>543</v>
      </c>
      <c r="C41" s="304">
        <v>3</v>
      </c>
      <c r="D41" s="305">
        <f>SUM(COUNTIF(WeekNights!$D$3:$AV$14,A41),COUNTIF('Weekend Training'!$D$4:$Y$15,A41))</f>
        <v>0</v>
      </c>
    </row>
    <row r="42" spans="1:5" ht="13.8" thickBot="1">
      <c r="A42" s="112"/>
      <c r="B42" s="112"/>
      <c r="C42" s="112"/>
      <c r="D42" s="112"/>
    </row>
    <row r="43" spans="1:5" ht="13.8" thickBot="1">
      <c r="A43" s="339"/>
      <c r="B43" s="340" t="s">
        <v>1868</v>
      </c>
      <c r="C43" s="334"/>
      <c r="D43" s="335"/>
      <c r="E43" s="240"/>
    </row>
    <row r="44" spans="1:5">
      <c r="A44" s="293" t="s">
        <v>643</v>
      </c>
      <c r="B44" s="294" t="s">
        <v>544</v>
      </c>
      <c r="C44" s="295">
        <v>9</v>
      </c>
      <c r="D44" s="296">
        <f>SUM(COUNTIF(WeekNights!$D$3:$AV$14,A44),COUNTIF('Weekend Training'!$D$4:$Y$15,A44))</f>
        <v>0</v>
      </c>
      <c r="E44" s="240"/>
    </row>
    <row r="45" spans="1:5">
      <c r="A45" s="310" t="s">
        <v>1869</v>
      </c>
      <c r="B45" s="311" t="s">
        <v>544</v>
      </c>
      <c r="C45" s="312">
        <v>9</v>
      </c>
      <c r="D45" s="313">
        <f>SUM(COUNTIF(WeekNights!$D$3:$AV$14,A45),COUNTIF('Weekend Training'!$D$4:$Y$15,A45))</f>
        <v>0</v>
      </c>
      <c r="E45" s="240"/>
    </row>
    <row r="46" spans="1:5" ht="13.8" thickBot="1">
      <c r="A46" s="314" t="s">
        <v>1870</v>
      </c>
      <c r="B46" s="315" t="s">
        <v>545</v>
      </c>
      <c r="C46" s="304">
        <v>9</v>
      </c>
      <c r="D46" s="305">
        <f>SUM(COUNTIF(WeekNights!$D$3:$AV$14,A46),COUNTIF('Weekend Training'!$D$4:$Y$15,A46))</f>
        <v>0</v>
      </c>
      <c r="E46" s="240"/>
    </row>
    <row r="47" spans="1:5" ht="13.8" thickBot="1">
      <c r="A47" s="112"/>
      <c r="B47" s="112"/>
      <c r="C47" s="112"/>
      <c r="D47" s="112"/>
      <c r="E47" s="240"/>
    </row>
    <row r="48" spans="1:5" ht="13.8" thickBot="1">
      <c r="A48" s="339"/>
      <c r="B48" s="333" t="s">
        <v>1871</v>
      </c>
      <c r="C48" s="334"/>
      <c r="D48" s="335"/>
      <c r="E48" s="240"/>
    </row>
    <row r="49" spans="1:5">
      <c r="A49" s="341" t="s">
        <v>564</v>
      </c>
      <c r="B49" s="342" t="s">
        <v>165</v>
      </c>
      <c r="C49" s="343">
        <v>1</v>
      </c>
      <c r="D49" s="344">
        <f>SUM(COUNTIF(WeekNights!$D$3:$AV$14,A49),COUNTIF('Weekend Training'!$D$4:$Y$15,A49))</f>
        <v>1</v>
      </c>
      <c r="E49" s="240"/>
    </row>
    <row r="50" spans="1:5">
      <c r="A50" s="297" t="s">
        <v>565</v>
      </c>
      <c r="B50" s="298" t="s">
        <v>167</v>
      </c>
      <c r="C50" s="299">
        <v>1</v>
      </c>
      <c r="D50" s="300">
        <f>SUM(COUNTIF(WeekNights!$D$3:$AV$14,A50),COUNTIF('Weekend Training'!$D$4:$Y$15,A50))</f>
        <v>1</v>
      </c>
    </row>
    <row r="51" spans="1:5">
      <c r="A51" s="297" t="s">
        <v>566</v>
      </c>
      <c r="B51" s="298" t="s">
        <v>168</v>
      </c>
      <c r="C51" s="299">
        <v>2</v>
      </c>
      <c r="D51" s="300">
        <f>SUM(COUNTIF(WeekNights!$D$3:$AV$14,A51),COUNTIF('Weekend Training'!$D$4:$Y$15,A51))</f>
        <v>2</v>
      </c>
    </row>
    <row r="52" spans="1:5">
      <c r="A52" s="297" t="s">
        <v>567</v>
      </c>
      <c r="B52" s="298" t="s">
        <v>169</v>
      </c>
      <c r="C52" s="299">
        <v>1</v>
      </c>
      <c r="D52" s="300">
        <f>SUM(COUNTIF(WeekNights!$D$3:$AV$14,A52),COUNTIF('Weekend Training'!$D$4:$Y$15,A52))</f>
        <v>1</v>
      </c>
      <c r="E52" s="240"/>
    </row>
    <row r="53" spans="1:5">
      <c r="A53" s="297" t="s">
        <v>568</v>
      </c>
      <c r="B53" s="298" t="s">
        <v>170</v>
      </c>
      <c r="C53" s="299">
        <v>3</v>
      </c>
      <c r="D53" s="300">
        <f>SUM(COUNTIF(WeekNights!$D$3:$AV$14,A53),COUNTIF('Weekend Training'!$D$4:$Y$15,A53))</f>
        <v>0</v>
      </c>
      <c r="E53" s="240"/>
    </row>
    <row r="54" spans="1:5">
      <c r="A54" s="310" t="s">
        <v>562</v>
      </c>
      <c r="B54" s="311" t="s">
        <v>164</v>
      </c>
      <c r="C54" s="312">
        <v>6</v>
      </c>
      <c r="D54" s="313">
        <f>SUM(COUNTIF(WeekNights!$D$3:$AV$14,A54),COUNTIF('Weekend Training'!$D$4:$Y$15,A54))</f>
        <v>0</v>
      </c>
      <c r="E54" s="240"/>
    </row>
    <row r="55" spans="1:5" ht="13.8" thickBot="1">
      <c r="A55" s="314" t="s">
        <v>563</v>
      </c>
      <c r="B55" s="315" t="s">
        <v>166</v>
      </c>
      <c r="C55" s="304">
        <v>1</v>
      </c>
      <c r="D55" s="305">
        <f>SUM(COUNTIF(WeekNights!$D$3:$AV$14,A55),COUNTIF('Weekend Training'!$D$4:$Y$15,A55))</f>
        <v>0</v>
      </c>
      <c r="E55" s="240"/>
    </row>
    <row r="56" spans="1:5" ht="13.8" thickBot="1">
      <c r="A56" s="112"/>
      <c r="B56" s="112"/>
      <c r="C56" s="112"/>
      <c r="D56" s="112"/>
      <c r="E56" s="240"/>
    </row>
    <row r="57" spans="1:5" ht="13.8" thickBot="1">
      <c r="A57" s="339"/>
      <c r="B57" s="333" t="s">
        <v>1952</v>
      </c>
      <c r="C57" s="334"/>
      <c r="D57" s="335"/>
      <c r="E57" s="240"/>
    </row>
    <row r="58" spans="1:5">
      <c r="A58" s="320" t="s">
        <v>573</v>
      </c>
      <c r="B58" s="321" t="s">
        <v>1593</v>
      </c>
      <c r="C58" s="322">
        <v>1</v>
      </c>
      <c r="D58" s="323">
        <f>SUM(COUNTIF(WeekNights!$D$3:$AV$14,A58),COUNTIF('Weekend Training'!$D$4:$Y$15,A58))</f>
        <v>1</v>
      </c>
      <c r="E58" s="240"/>
    </row>
    <row r="59" spans="1:5">
      <c r="A59" s="324" t="s">
        <v>574</v>
      </c>
      <c r="B59" s="325" t="s">
        <v>1592</v>
      </c>
      <c r="C59" s="326">
        <v>1</v>
      </c>
      <c r="D59" s="327">
        <f>SUM(COUNTIF(WeekNights!$D$3:$AV$14,A59),COUNTIF('Weekend Training'!$D$4:$Y$15,A59))</f>
        <v>1</v>
      </c>
      <c r="E59" s="240"/>
    </row>
    <row r="60" spans="1:5">
      <c r="A60" s="324" t="s">
        <v>575</v>
      </c>
      <c r="B60" s="325" t="s">
        <v>176</v>
      </c>
      <c r="C60" s="326">
        <v>1</v>
      </c>
      <c r="D60" s="327">
        <f>SUM(COUNTIF(WeekNights!$D$3:$AV$14,A60),COUNTIF('Weekend Training'!$D$4:$Y$15,A60))</f>
        <v>1</v>
      </c>
      <c r="E60" s="240"/>
    </row>
    <row r="61" spans="1:5">
      <c r="A61" s="324" t="s">
        <v>576</v>
      </c>
      <c r="B61" s="325" t="s">
        <v>1591</v>
      </c>
      <c r="C61" s="326">
        <v>1</v>
      </c>
      <c r="D61" s="327">
        <f>SUM(COUNTIF(WeekNights!$D$3:$AV$14,A61),COUNTIF('Weekend Training'!$D$4:$Y$15,A61))</f>
        <v>1</v>
      </c>
    </row>
    <row r="62" spans="1:5">
      <c r="A62" s="324" t="s">
        <v>577</v>
      </c>
      <c r="B62" s="325" t="s">
        <v>1590</v>
      </c>
      <c r="C62" s="326">
        <v>2</v>
      </c>
      <c r="D62" s="327">
        <f>SUM(COUNTIF(WeekNights!$D$3:$AV$14,A62),COUNTIF('Weekend Training'!$D$4:$Y$15,A62))</f>
        <v>2</v>
      </c>
    </row>
    <row r="63" spans="1:5">
      <c r="A63" s="328" t="s">
        <v>578</v>
      </c>
      <c r="B63" s="329" t="s">
        <v>1589</v>
      </c>
      <c r="C63" s="330">
        <v>1</v>
      </c>
      <c r="D63" s="331">
        <f>SUM(COUNTIF(WeekNights!$D$3:$AV$14,A63),COUNTIF('Weekend Training'!$D$4:$Y$15,A63))</f>
        <v>1</v>
      </c>
      <c r="E63" s="240"/>
    </row>
    <row r="64" spans="1:5">
      <c r="A64" s="246" t="s">
        <v>569</v>
      </c>
      <c r="B64" s="247" t="s">
        <v>1588</v>
      </c>
      <c r="C64" s="248">
        <v>2</v>
      </c>
      <c r="D64" s="249">
        <f>SUM(COUNTIF(WeekNights!$D$3:$AV$14,A64),COUNTIF('Weekend Training'!$D$4:$Y$15,A64))</f>
        <v>2</v>
      </c>
      <c r="E64" s="240"/>
    </row>
    <row r="65" spans="1:5">
      <c r="A65" s="246" t="s">
        <v>570</v>
      </c>
      <c r="B65" s="247" t="s">
        <v>1587</v>
      </c>
      <c r="C65" s="248">
        <v>1</v>
      </c>
      <c r="D65" s="249">
        <f>SUM(COUNTIF(WeekNights!$D$3:$AV$14,A65),COUNTIF('Weekend Training'!$D$4:$Y$15,A65))</f>
        <v>1</v>
      </c>
      <c r="E65" s="240"/>
    </row>
    <row r="66" spans="1:5" ht="13.8" thickBot="1">
      <c r="A66" s="241" t="s">
        <v>571</v>
      </c>
      <c r="B66" s="242" t="s">
        <v>1586</v>
      </c>
      <c r="C66" s="243">
        <v>2</v>
      </c>
      <c r="D66" s="244">
        <f>SUM(COUNTIF(WeekNights!$D$3:$AV$14,A66),COUNTIF('Weekend Training'!$D$4:$Y$15,A66))</f>
        <v>0</v>
      </c>
      <c r="E66" s="240"/>
    </row>
    <row r="67" spans="1:5" ht="13.8" thickBot="1">
      <c r="A67" s="112"/>
      <c r="B67" s="112"/>
      <c r="C67" s="112"/>
      <c r="D67" s="112"/>
      <c r="E67" s="240"/>
    </row>
    <row r="68" spans="1:5" ht="13.8" thickBot="1">
      <c r="A68" s="339"/>
      <c r="B68" s="333" t="s">
        <v>1873</v>
      </c>
      <c r="C68" s="334"/>
      <c r="D68" s="335"/>
      <c r="E68" s="240"/>
    </row>
    <row r="69" spans="1:5">
      <c r="A69" s="293" t="s">
        <v>581</v>
      </c>
      <c r="B69" s="294" t="s">
        <v>182</v>
      </c>
      <c r="C69" s="295">
        <v>1</v>
      </c>
      <c r="D69" s="296">
        <f>SUM(COUNTIF(WeekNights!$D$3:$AV$14,A69),COUNTIF('Weekend Training'!$D$4:$Y$15,A69))</f>
        <v>1</v>
      </c>
      <c r="E69" s="240"/>
    </row>
    <row r="70" spans="1:5">
      <c r="A70" s="297" t="s">
        <v>582</v>
      </c>
      <c r="B70" s="298" t="s">
        <v>184</v>
      </c>
      <c r="C70" s="299">
        <v>1</v>
      </c>
      <c r="D70" s="300">
        <f>SUM(COUNTIF(WeekNights!$D$3:$AV$14,A70),COUNTIF('Weekend Training'!$D$4:$Y$15,A70))</f>
        <v>1</v>
      </c>
      <c r="E70" s="240"/>
    </row>
    <row r="71" spans="1:5">
      <c r="A71" s="297" t="s">
        <v>583</v>
      </c>
      <c r="B71" s="298" t="s">
        <v>185</v>
      </c>
      <c r="C71" s="299">
        <v>1</v>
      </c>
      <c r="D71" s="300">
        <f>SUM(COUNTIF(WeekNights!$D$3:$AV$14,A71),COUNTIF('Weekend Training'!$D$4:$Y$15,A71))</f>
        <v>1</v>
      </c>
      <c r="E71" s="240"/>
    </row>
    <row r="72" spans="1:5">
      <c r="A72" s="297" t="s">
        <v>584</v>
      </c>
      <c r="B72" s="298" t="s">
        <v>186</v>
      </c>
      <c r="C72" s="299">
        <v>1</v>
      </c>
      <c r="D72" s="300">
        <f>SUM(COUNTIF(WeekNights!$D$3:$AV$14,A72),COUNTIF('Weekend Training'!$D$4:$Y$15,A72))</f>
        <v>1</v>
      </c>
      <c r="E72" s="240"/>
    </row>
    <row r="73" spans="1:5">
      <c r="A73" s="297" t="s">
        <v>585</v>
      </c>
      <c r="B73" s="298" t="s">
        <v>187</v>
      </c>
      <c r="C73" s="299">
        <v>1</v>
      </c>
      <c r="D73" s="300">
        <f>SUM(COUNTIF(WeekNights!$D$3:$AV$14,A73),COUNTIF('Weekend Training'!$D$4:$Y$15,A73))</f>
        <v>1</v>
      </c>
      <c r="E73" s="240"/>
    </row>
    <row r="74" spans="1:5">
      <c r="A74" s="297" t="s">
        <v>586</v>
      </c>
      <c r="B74" s="298" t="s">
        <v>188</v>
      </c>
      <c r="C74" s="299">
        <v>1</v>
      </c>
      <c r="D74" s="300">
        <f>SUM(COUNTIF(WeekNights!$D$3:$AV$14,A74),COUNTIF('Weekend Training'!$D$4:$Y$15,A74))</f>
        <v>1</v>
      </c>
      <c r="E74" s="240"/>
    </row>
    <row r="75" spans="1:5">
      <c r="A75" s="297" t="s">
        <v>587</v>
      </c>
      <c r="B75" s="298" t="s">
        <v>189</v>
      </c>
      <c r="C75" s="299">
        <v>1</v>
      </c>
      <c r="D75" s="300">
        <f>SUM(COUNTIF(WeekNights!$D$3:$AV$14,A75),COUNTIF('Weekend Training'!$D$4:$Y$15,A75))</f>
        <v>1</v>
      </c>
      <c r="E75" s="240"/>
    </row>
    <row r="76" spans="1:5">
      <c r="A76" s="297" t="s">
        <v>588</v>
      </c>
      <c r="B76" s="298" t="s">
        <v>190</v>
      </c>
      <c r="C76" s="299">
        <v>1</v>
      </c>
      <c r="D76" s="300">
        <f>SUM(COUNTIF(WeekNights!$D$3:$AV$14,A76),COUNTIF('Weekend Training'!$D$4:$Y$15,A76))</f>
        <v>1</v>
      </c>
      <c r="E76" s="240"/>
    </row>
    <row r="77" spans="1:5">
      <c r="A77" s="297" t="s">
        <v>589</v>
      </c>
      <c r="B77" s="298" t="s">
        <v>191</v>
      </c>
      <c r="C77" s="299">
        <v>1</v>
      </c>
      <c r="D77" s="300">
        <f>SUM(COUNTIF(WeekNights!$D$3:$AV$14,A77),COUNTIF('Weekend Training'!$D$4:$Y$15,A77))</f>
        <v>1</v>
      </c>
    </row>
    <row r="78" spans="1:5">
      <c r="A78" s="297" t="s">
        <v>590</v>
      </c>
      <c r="B78" s="298" t="s">
        <v>192</v>
      </c>
      <c r="C78" s="299">
        <v>1</v>
      </c>
      <c r="D78" s="300">
        <f>SUM(COUNTIF(WeekNights!$D$3:$AV$14,A78),COUNTIF('Weekend Training'!$D$4:$Y$15,A78))</f>
        <v>1</v>
      </c>
    </row>
    <row r="79" spans="1:5">
      <c r="A79" s="297" t="s">
        <v>591</v>
      </c>
      <c r="B79" s="298" t="s">
        <v>193</v>
      </c>
      <c r="C79" s="299">
        <v>1</v>
      </c>
      <c r="D79" s="300">
        <f>SUM(COUNTIF(WeekNights!$D$3:$AV$14,A79),COUNTIF('Weekend Training'!$D$4:$Y$15,A79))</f>
        <v>1</v>
      </c>
      <c r="E79" s="240"/>
    </row>
    <row r="80" spans="1:5">
      <c r="A80" s="297" t="s">
        <v>592</v>
      </c>
      <c r="B80" s="298" t="s">
        <v>194</v>
      </c>
      <c r="C80" s="299">
        <v>3</v>
      </c>
      <c r="D80" s="300">
        <f>SUM(COUNTIF(WeekNights!$D$3:$AV$14,A80),COUNTIF('Weekend Training'!$D$4:$Y$15,A80))</f>
        <v>3</v>
      </c>
      <c r="E80" s="240"/>
    </row>
    <row r="81" spans="1:5">
      <c r="A81" s="310" t="s">
        <v>579</v>
      </c>
      <c r="B81" s="311" t="s">
        <v>181</v>
      </c>
      <c r="C81" s="312">
        <v>6</v>
      </c>
      <c r="D81" s="313">
        <f>SUM(COUNTIF(WeekNights!$D$3:$AV$14,A81),COUNTIF('Weekend Training'!$D$4:$Y$15,A81))</f>
        <v>0</v>
      </c>
      <c r="E81" s="240"/>
    </row>
    <row r="82" spans="1:5" ht="13.8" thickBot="1">
      <c r="A82" s="314" t="s">
        <v>580</v>
      </c>
      <c r="B82" s="315" t="s">
        <v>183</v>
      </c>
      <c r="C82" s="304">
        <v>3</v>
      </c>
      <c r="D82" s="305">
        <f>SUM(COUNTIF(WeekNights!$D$3:$AV$14,A82),COUNTIF('Weekend Training'!$D$4:$Y$15,A82))</f>
        <v>0</v>
      </c>
      <c r="E82" s="240"/>
    </row>
    <row r="83" spans="1:5" ht="13.8" thickBot="1">
      <c r="A83" s="1"/>
      <c r="B83"/>
      <c r="C83" s="1"/>
      <c r="D83"/>
      <c r="E83" s="240"/>
    </row>
    <row r="84" spans="1:5" ht="13.8" thickBot="1">
      <c r="A84" s="336"/>
      <c r="B84" s="333" t="s">
        <v>1874</v>
      </c>
      <c r="C84" s="337"/>
      <c r="D84" s="338"/>
    </row>
    <row r="85" spans="1:5">
      <c r="A85" s="306" t="s">
        <v>593</v>
      </c>
      <c r="B85" s="307" t="s">
        <v>195</v>
      </c>
      <c r="C85" s="308">
        <v>1</v>
      </c>
      <c r="D85" s="309">
        <f>SUM(COUNTIF(WeekNights!$D$3:$AV$14,A85),COUNTIF('Weekend Training'!$D$4:$Y$15,A85))</f>
        <v>0</v>
      </c>
    </row>
    <row r="86" spans="1:5">
      <c r="A86" s="310" t="s">
        <v>594</v>
      </c>
      <c r="B86" s="311" t="s">
        <v>196</v>
      </c>
      <c r="C86" s="312">
        <v>1</v>
      </c>
      <c r="D86" s="313">
        <f>SUM(COUNTIF(WeekNights!$D$3:$AV$14,A86),COUNTIF('Weekend Training'!$D$4:$Y$15,A86))</f>
        <v>0</v>
      </c>
      <c r="E86" s="240"/>
    </row>
    <row r="87" spans="1:5">
      <c r="A87" s="310" t="s">
        <v>595</v>
      </c>
      <c r="B87" s="311" t="s">
        <v>197</v>
      </c>
      <c r="C87" s="312">
        <v>1</v>
      </c>
      <c r="D87" s="313">
        <f>SUM(COUNTIF(WeekNights!$D$3:$AV$14,A87),COUNTIF('Weekend Training'!$D$4:$Y$15,A87))</f>
        <v>0</v>
      </c>
      <c r="E87" s="240"/>
    </row>
    <row r="88" spans="1:5" ht="13.8" thickBot="1">
      <c r="A88" s="314" t="s">
        <v>596</v>
      </c>
      <c r="B88" s="315" t="s">
        <v>198</v>
      </c>
      <c r="C88" s="304">
        <v>6</v>
      </c>
      <c r="D88" s="305">
        <f>SUM(COUNTIF(WeekNights!$D$3:$AV$14,A88),COUNTIF('Weekend Training'!$D$4:$Y$15,A88))</f>
        <v>0</v>
      </c>
      <c r="E88" s="240"/>
    </row>
    <row r="89" spans="1:5" ht="13.8" thickBot="1">
      <c r="A89" s="112"/>
      <c r="B89" s="112"/>
      <c r="C89" s="112"/>
      <c r="D89" s="112"/>
      <c r="E89" s="240"/>
    </row>
    <row r="90" spans="1:5" ht="13.8" thickBot="1">
      <c r="A90" s="332"/>
      <c r="B90" s="333" t="s">
        <v>1875</v>
      </c>
      <c r="C90" s="334"/>
      <c r="D90" s="335"/>
      <c r="E90" s="240"/>
    </row>
    <row r="91" spans="1:5">
      <c r="A91" s="293" t="s">
        <v>644</v>
      </c>
      <c r="B91" s="319" t="s">
        <v>233</v>
      </c>
      <c r="C91" s="295" t="s">
        <v>1848</v>
      </c>
      <c r="D91" s="296">
        <f>SUM(COUNTIF(WeekNights!$D$3:$AV$14,A91),COUNTIF('Weekend Training'!$D$4:$Y$15,A91))</f>
        <v>0</v>
      </c>
      <c r="E91" s="240"/>
    </row>
    <row r="92" spans="1:5">
      <c r="A92" s="318" t="s">
        <v>645</v>
      </c>
      <c r="B92" s="298" t="s">
        <v>234</v>
      </c>
      <c r="C92" s="299" t="s">
        <v>1848</v>
      </c>
      <c r="D92" s="300">
        <f>SUM(COUNTIF(WeekNights!$D$3:$AV$14,A92),COUNTIF('Weekend Training'!$D$4:$Y$15,A92))</f>
        <v>3</v>
      </c>
      <c r="E92" s="240"/>
    </row>
    <row r="93" spans="1:5">
      <c r="A93" s="318" t="s">
        <v>646</v>
      </c>
      <c r="B93" s="298" t="s">
        <v>235</v>
      </c>
      <c r="C93" s="299" t="s">
        <v>1848</v>
      </c>
      <c r="D93" s="300">
        <f>SUM(COUNTIF(WeekNights!$D$3:$AV$14,A93),COUNTIF('Weekend Training'!$D$4:$Y$15,A93))</f>
        <v>0</v>
      </c>
      <c r="E93" s="240"/>
    </row>
    <row r="94" spans="1:5">
      <c r="A94" s="318" t="s">
        <v>647</v>
      </c>
      <c r="B94" s="298" t="s">
        <v>236</v>
      </c>
      <c r="C94" s="299" t="s">
        <v>1848</v>
      </c>
      <c r="D94" s="300">
        <f>SUM(COUNTIF(WeekNights!$D$3:$AV$14,A94),COUNTIF('Weekend Training'!$D$4:$Y$15,A94))</f>
        <v>3</v>
      </c>
      <c r="E94" s="240"/>
    </row>
    <row r="95" spans="1:5">
      <c r="A95" s="318" t="s">
        <v>648</v>
      </c>
      <c r="B95" s="298" t="s">
        <v>237</v>
      </c>
      <c r="C95" s="299" t="s">
        <v>1848</v>
      </c>
      <c r="D95" s="300">
        <f>SUM(COUNTIF(WeekNights!$D$3:$AV$14,A95),COUNTIF('Weekend Training'!$D$4:$Y$15,A95))</f>
        <v>0</v>
      </c>
      <c r="E95" s="240"/>
    </row>
    <row r="96" spans="1:5">
      <c r="A96" s="318" t="s">
        <v>649</v>
      </c>
      <c r="B96" s="298" t="s">
        <v>238</v>
      </c>
      <c r="C96" s="299" t="s">
        <v>1848</v>
      </c>
      <c r="D96" s="300">
        <f>SUM(COUNTIF(WeekNights!$D$3:$AV$14,A96),COUNTIF('Weekend Training'!$D$4:$Y$15,A96))</f>
        <v>3</v>
      </c>
      <c r="E96" s="240"/>
    </row>
    <row r="97" spans="1:5">
      <c r="A97" s="318" t="s">
        <v>650</v>
      </c>
      <c r="B97" s="298" t="s">
        <v>239</v>
      </c>
      <c r="C97" s="299" t="s">
        <v>1848</v>
      </c>
      <c r="D97" s="300">
        <f>SUM(COUNTIF(WeekNights!$D$3:$AV$14,A97),COUNTIF('Weekend Training'!$D$4:$Y$15,A97))</f>
        <v>0</v>
      </c>
      <c r="E97" s="240"/>
    </row>
    <row r="98" spans="1:5">
      <c r="A98" s="318" t="s">
        <v>651</v>
      </c>
      <c r="B98" s="298" t="s">
        <v>240</v>
      </c>
      <c r="C98" s="299" t="s">
        <v>1848</v>
      </c>
      <c r="D98" s="300">
        <f>SUM(COUNTIF(WeekNights!$D$3:$AV$14,A98),COUNTIF('Weekend Training'!$D$4:$Y$15,A98))</f>
        <v>0</v>
      </c>
      <c r="E98" s="240"/>
    </row>
    <row r="99" spans="1:5" ht="13.8" thickBot="1">
      <c r="A99" s="302" t="s">
        <v>1876</v>
      </c>
      <c r="B99" s="303" t="s">
        <v>1877</v>
      </c>
      <c r="C99" s="304">
        <v>18</v>
      </c>
      <c r="D99" s="305">
        <f>SUM(COUNTIF(WeekNights!$D$3:$AV$14,A99),COUNTIF('Weekend Training'!$D$4:$Y$15,A99))</f>
        <v>0</v>
      </c>
      <c r="E99" s="240"/>
    </row>
    <row r="100" spans="1:5" ht="13.8" thickBot="1">
      <c r="E100" s="240"/>
    </row>
    <row r="101" spans="1:5" ht="13.8" thickBot="1">
      <c r="A101" s="1658" t="s">
        <v>1585</v>
      </c>
      <c r="B101" s="1659"/>
      <c r="C101" s="1659"/>
      <c r="D101" s="1660"/>
    </row>
    <row r="102" spans="1:5">
      <c r="A102" s="320" t="s">
        <v>598</v>
      </c>
      <c r="B102" s="321" t="s">
        <v>1584</v>
      </c>
      <c r="C102" s="322">
        <v>2</v>
      </c>
      <c r="D102" s="323">
        <f>SUM(COUNTIF(WeekNights!$D$3:$AV$14,A102),COUNTIF('Weekend Training'!$D$4:$Y$15,A102))</f>
        <v>1</v>
      </c>
    </row>
    <row r="103" spans="1:5">
      <c r="A103" s="324" t="s">
        <v>1583</v>
      </c>
      <c r="B103" s="325" t="s">
        <v>1582</v>
      </c>
      <c r="C103" s="326">
        <v>1</v>
      </c>
      <c r="D103" s="327">
        <f>SUM(COUNTIF(WeekNights!$D$3:$AV$14,A103),COUNTIF('Weekend Training'!$D$4:$Y$15,A103))</f>
        <v>0</v>
      </c>
      <c r="E103" s="240"/>
    </row>
    <row r="104" spans="1:5">
      <c r="A104" s="324" t="s">
        <v>1581</v>
      </c>
      <c r="B104" s="325" t="s">
        <v>221</v>
      </c>
      <c r="C104" s="326">
        <v>2</v>
      </c>
      <c r="D104" s="327">
        <f>SUM(COUNTIF(WeekNights!$D$3:$AV$14,A104),COUNTIF('Weekend Training'!$D$4:$Y$15,A104))</f>
        <v>0</v>
      </c>
      <c r="E104" s="240"/>
    </row>
    <row r="105" spans="1:5">
      <c r="A105" s="324" t="s">
        <v>1580</v>
      </c>
      <c r="B105" s="325" t="s">
        <v>1579</v>
      </c>
      <c r="C105" s="326">
        <v>1</v>
      </c>
      <c r="D105" s="327">
        <f>SUM(COUNTIF(WeekNights!$D$3:$AV$14,A105),COUNTIF('Weekend Training'!$D$4:$Y$15,A105))</f>
        <v>0</v>
      </c>
      <c r="E105" s="240"/>
    </row>
    <row r="106" spans="1:5">
      <c r="A106" s="324" t="s">
        <v>1578</v>
      </c>
      <c r="B106" s="325" t="s">
        <v>1577</v>
      </c>
      <c r="C106" s="326">
        <v>1</v>
      </c>
      <c r="D106" s="327">
        <f>SUM(COUNTIF(WeekNights!$D$3:$AV$14,A106),COUNTIF('Weekend Training'!$D$4:$Y$15,A106))</f>
        <v>0</v>
      </c>
      <c r="E106" s="240"/>
    </row>
    <row r="107" spans="1:5">
      <c r="A107" s="324" t="s">
        <v>1576</v>
      </c>
      <c r="B107" s="325" t="s">
        <v>227</v>
      </c>
      <c r="C107" s="326">
        <v>1</v>
      </c>
      <c r="D107" s="327">
        <f>SUM(COUNTIF(WeekNights!$D$3:$AV$14,A107),COUNTIF('Weekend Training'!$D$4:$Y$15,A107))</f>
        <v>0</v>
      </c>
      <c r="E107" s="240"/>
    </row>
    <row r="108" spans="1:5">
      <c r="A108" s="324" t="s">
        <v>1575</v>
      </c>
      <c r="B108" s="325" t="s">
        <v>1574</v>
      </c>
      <c r="C108" s="326">
        <v>2</v>
      </c>
      <c r="D108" s="327">
        <f>SUM(COUNTIF(WeekNights!$D$3:$AV$14,A108),COUNTIF('Weekend Training'!$D$4:$Y$15,A108))</f>
        <v>0</v>
      </c>
      <c r="E108" s="240"/>
    </row>
    <row r="109" spans="1:5">
      <c r="A109" s="324" t="s">
        <v>1573</v>
      </c>
      <c r="B109" s="325" t="s">
        <v>1572</v>
      </c>
      <c r="C109" s="326">
        <v>1</v>
      </c>
      <c r="D109" s="327">
        <f>SUM(COUNTIF(WeekNights!$D$3:$AV$14,A109),COUNTIF('Weekend Training'!$D$4:$Y$15,A109))</f>
        <v>0</v>
      </c>
      <c r="E109" s="240"/>
    </row>
    <row r="110" spans="1:5">
      <c r="A110" s="324" t="s">
        <v>1571</v>
      </c>
      <c r="B110" s="325" t="s">
        <v>1570</v>
      </c>
      <c r="C110" s="326">
        <v>2</v>
      </c>
      <c r="D110" s="327">
        <f>SUM(COUNTIF(WeekNights!$D$3:$AV$14,A110),COUNTIF('Weekend Training'!$D$4:$Y$15,A110))</f>
        <v>0</v>
      </c>
    </row>
    <row r="111" spans="1:5">
      <c r="A111" s="324" t="s">
        <v>1569</v>
      </c>
      <c r="B111" s="325" t="s">
        <v>1568</v>
      </c>
      <c r="C111" s="326">
        <v>13</v>
      </c>
      <c r="D111" s="327">
        <f>SUM(COUNTIF(WeekNights!$D$3:$AV$14,A111),COUNTIF('Weekend Training'!$D$4:$Y$15,A111))</f>
        <v>0</v>
      </c>
    </row>
    <row r="112" spans="1:5">
      <c r="A112" s="260" t="s">
        <v>597</v>
      </c>
      <c r="B112" s="261" t="s">
        <v>1567</v>
      </c>
      <c r="C112" s="262">
        <v>2</v>
      </c>
      <c r="D112" s="263">
        <f>SUM(COUNTIF(WeekNights!$D$3:$AV$14,A112),COUNTIF('Weekend Training'!$D$4:$Y$15,A112))</f>
        <v>0</v>
      </c>
      <c r="E112" s="240"/>
    </row>
    <row r="113" spans="1:5">
      <c r="A113" s="268" t="s">
        <v>1566</v>
      </c>
      <c r="B113" s="269" t="s">
        <v>1565</v>
      </c>
      <c r="C113" s="270">
        <v>1</v>
      </c>
      <c r="D113" s="271">
        <f>SUM(COUNTIF(WeekNights!$D$3:$AV$14,A113),COUNTIF('Weekend Training'!$D$4:$Y$15,A113))</f>
        <v>0</v>
      </c>
      <c r="E113" s="240"/>
    </row>
    <row r="114" spans="1:5">
      <c r="A114" s="268" t="s">
        <v>1564</v>
      </c>
      <c r="B114" s="269" t="s">
        <v>1563</v>
      </c>
      <c r="C114" s="270">
        <v>1</v>
      </c>
      <c r="D114" s="271">
        <f>SUM(COUNTIF(WeekNights!$D$3:$AV$14,A114),COUNTIF('Weekend Training'!$D$4:$Y$15,A114))</f>
        <v>0</v>
      </c>
      <c r="E114" s="240"/>
    </row>
    <row r="115" spans="1:5">
      <c r="A115" s="268" t="s">
        <v>1562</v>
      </c>
      <c r="B115" s="269" t="s">
        <v>1561</v>
      </c>
      <c r="C115" s="270">
        <v>2</v>
      </c>
      <c r="D115" s="271">
        <f>SUM(COUNTIF(WeekNights!$D$3:$AV$14,A115),COUNTIF('Weekend Training'!$D$4:$Y$15,A115))</f>
        <v>0</v>
      </c>
      <c r="E115" s="240"/>
    </row>
    <row r="116" spans="1:5" ht="13.8" thickBot="1">
      <c r="A116" s="264" t="s">
        <v>1560</v>
      </c>
      <c r="B116" s="265" t="s">
        <v>1559</v>
      </c>
      <c r="C116" s="266">
        <v>18</v>
      </c>
      <c r="D116" s="267">
        <f>SUM(COUNTIF(WeekNights!$D$3:$AV$14,A116),COUNTIF('Weekend Training'!$D$4:$Y$15,A116))</f>
        <v>0</v>
      </c>
      <c r="E116" s="240"/>
    </row>
    <row r="117" spans="1:5" ht="13.8" thickBot="1"/>
    <row r="118" spans="1:5" ht="13.8" thickBot="1">
      <c r="A118" s="1658" t="s">
        <v>1558</v>
      </c>
      <c r="B118" s="1659"/>
      <c r="C118" s="1659"/>
      <c r="D118" s="1660"/>
    </row>
    <row r="119" spans="1:5">
      <c r="A119" s="320" t="s">
        <v>1557</v>
      </c>
      <c r="B119" s="321" t="s">
        <v>404</v>
      </c>
      <c r="C119" s="322">
        <v>1</v>
      </c>
      <c r="D119" s="323">
        <f>SUM(COUNTIF(WeekNights!$D$3:$AV$14,A119),COUNTIF('Weekend Training'!$D$4:$Y$15,A119))</f>
        <v>0</v>
      </c>
    </row>
    <row r="120" spans="1:5">
      <c r="A120" s="324" t="s">
        <v>1556</v>
      </c>
      <c r="B120" s="325" t="s">
        <v>407</v>
      </c>
      <c r="C120" s="326">
        <v>2</v>
      </c>
      <c r="D120" s="327">
        <f>SUM(COUNTIF(WeekNights!$D$3:$AV$14,A120),COUNTIF('Weekend Training'!$D$4:$Y$15,A120))</f>
        <v>0</v>
      </c>
    </row>
    <row r="121" spans="1:5">
      <c r="A121" s="324" t="s">
        <v>1555</v>
      </c>
      <c r="B121" s="325" t="s">
        <v>406</v>
      </c>
      <c r="C121" s="326">
        <v>1</v>
      </c>
      <c r="D121" s="327">
        <f>SUM(COUNTIF(WeekNights!$D$3:$AV$14,A121),COUNTIF('Weekend Training'!$D$4:$Y$15,A121))</f>
        <v>0</v>
      </c>
    </row>
    <row r="122" spans="1:5">
      <c r="A122" s="324" t="s">
        <v>1554</v>
      </c>
      <c r="B122" s="325" t="s">
        <v>408</v>
      </c>
      <c r="C122" s="326">
        <v>1</v>
      </c>
      <c r="D122" s="327">
        <f>SUM(COUNTIF(WeekNights!$D$3:$AV$14,A122),COUNTIF('Weekend Training'!$D$4:$Y$15,A122))</f>
        <v>0</v>
      </c>
    </row>
    <row r="123" spans="1:5">
      <c r="A123" s="324" t="s">
        <v>1553</v>
      </c>
      <c r="B123" s="325" t="s">
        <v>1552</v>
      </c>
      <c r="C123" s="326">
        <v>2</v>
      </c>
      <c r="D123" s="327">
        <f>SUM(COUNTIF(WeekNights!$D$3:$AV$14,A123),COUNTIF('Weekend Training'!$D$4:$Y$15,A123))</f>
        <v>0</v>
      </c>
    </row>
    <row r="124" spans="1:5">
      <c r="A124" s="328" t="s">
        <v>1551</v>
      </c>
      <c r="B124" s="329" t="s">
        <v>1550</v>
      </c>
      <c r="C124" s="330">
        <v>9</v>
      </c>
      <c r="D124" s="331">
        <f>SUM(COUNTIF(WeekNights!$D$3:$AV$14,A124),COUNTIF('Weekend Training'!$D$4:$Y$15,A124))</f>
        <v>0</v>
      </c>
    </row>
    <row r="125" spans="1:5" ht="13.8" thickBot="1">
      <c r="A125" s="264" t="s">
        <v>1549</v>
      </c>
      <c r="B125" s="265" t="s">
        <v>1548</v>
      </c>
      <c r="C125" s="266">
        <v>9</v>
      </c>
      <c r="D125" s="267">
        <f>SUM(COUNTIF(WeekNights!$D$3:$AV$14,A125),COUNTIF('Weekend Training'!$D$4:$Y$15,A125))</f>
        <v>0</v>
      </c>
    </row>
    <row r="126" spans="1:5" ht="13.8" thickBot="1"/>
    <row r="127" spans="1:5" ht="13.8" thickBot="1">
      <c r="A127" s="1658" t="s">
        <v>1547</v>
      </c>
      <c r="B127" s="1659"/>
      <c r="C127" s="1659"/>
      <c r="D127" s="1660"/>
    </row>
    <row r="128" spans="1:5">
      <c r="A128" s="320" t="s">
        <v>1546</v>
      </c>
      <c r="B128" s="345" t="s">
        <v>1545</v>
      </c>
      <c r="C128" s="322">
        <v>1</v>
      </c>
      <c r="D128" s="323">
        <f>SUM(COUNTIF(WeekNights!$D$3:$AV$14,A128),COUNTIF('Weekend Training'!$D$4:$Y$15,A128))</f>
        <v>0</v>
      </c>
    </row>
    <row r="129" spans="1:4">
      <c r="A129" s="324" t="s">
        <v>1544</v>
      </c>
      <c r="B129" s="325" t="s">
        <v>1543</v>
      </c>
      <c r="C129" s="346">
        <v>9</v>
      </c>
      <c r="D129" s="347">
        <f>SUM(COUNTIF(WeekNights!$D$3:$AV$14,A129),COUNTIF('Weekend Training'!$D$4:$Y$15,A129))</f>
        <v>0</v>
      </c>
    </row>
    <row r="130" spans="1:4">
      <c r="A130" s="260" t="s">
        <v>1542</v>
      </c>
      <c r="B130" s="261" t="s">
        <v>1541</v>
      </c>
      <c r="C130" s="262">
        <v>18</v>
      </c>
      <c r="D130" s="263">
        <f>SUM(COUNTIF(WeekNights!$D$3:$AV$14,A130),COUNTIF('Weekend Training'!$D$4:$Y$15,A130))</f>
        <v>0</v>
      </c>
    </row>
    <row r="131" spans="1:4">
      <c r="A131" s="260" t="s">
        <v>1540</v>
      </c>
      <c r="B131" s="261" t="s">
        <v>1539</v>
      </c>
      <c r="C131" s="262">
        <v>1</v>
      </c>
      <c r="D131" s="263">
        <f>SUM(COUNTIF(WeekNights!$D$3:$AV$14,A131),COUNTIF('Weekend Training'!$D$4:$Y$15,A131))</f>
        <v>0</v>
      </c>
    </row>
    <row r="132" spans="1:4" ht="13.8" thickBot="1">
      <c r="A132" s="264" t="s">
        <v>1538</v>
      </c>
      <c r="B132" s="265" t="s">
        <v>1537</v>
      </c>
      <c r="C132" s="266">
        <v>9</v>
      </c>
      <c r="D132" s="267">
        <f>SUM(COUNTIF(WeekNights!$D$3:$AV$14,A132),COUNTIF('Weekend Training'!$D$4:$Y$15,A132))</f>
        <v>0</v>
      </c>
    </row>
    <row r="134" spans="1:4">
      <c r="A134" s="238" t="s">
        <v>112</v>
      </c>
    </row>
    <row r="135" spans="1:4">
      <c r="A135" s="238">
        <v>1</v>
      </c>
      <c r="B135" s="239" t="s">
        <v>1535</v>
      </c>
    </row>
    <row r="136" spans="1:4">
      <c r="A136" s="238">
        <v>2</v>
      </c>
      <c r="B136" s="239" t="s">
        <v>1534</v>
      </c>
    </row>
    <row r="137" spans="1:4">
      <c r="A137" s="238">
        <v>3</v>
      </c>
      <c r="B137" s="239" t="s">
        <v>1533</v>
      </c>
    </row>
    <row r="138" spans="1:4">
      <c r="A138" s="238">
        <v>4</v>
      </c>
      <c r="B138" s="239" t="s">
        <v>1532</v>
      </c>
    </row>
    <row r="139" spans="1:4">
      <c r="A139" s="238">
        <v>5</v>
      </c>
      <c r="B139" s="239" t="s">
        <v>1531</v>
      </c>
    </row>
    <row r="140" spans="1:4">
      <c r="A140" s="238">
        <v>6</v>
      </c>
      <c r="B140" s="239" t="s">
        <v>1530</v>
      </c>
    </row>
    <row r="141" spans="1:4">
      <c r="A141" s="238">
        <v>7</v>
      </c>
      <c r="B141" s="239" t="s">
        <v>1529</v>
      </c>
    </row>
  </sheetData>
  <mergeCells count="5">
    <mergeCell ref="A101:D101"/>
    <mergeCell ref="A118:D118"/>
    <mergeCell ref="A127:D127"/>
    <mergeCell ref="A2:D2"/>
    <mergeCell ref="A1:D1"/>
  </mergeCells>
  <pageMargins left="0.70866141732283472" right="0.70866141732283472" top="0.74803149606299213" bottom="0.74803149606299213" header="0.31496062992125984" footer="0.31496062992125984"/>
  <pageSetup scale="70"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5"/>
    <pageSetUpPr fitToPage="1"/>
  </sheetPr>
  <dimension ref="A1:F151"/>
  <sheetViews>
    <sheetView workbookViewId="0">
      <selection sqref="A1:D1"/>
    </sheetView>
  </sheetViews>
  <sheetFormatPr defaultColWidth="9.109375" defaultRowHeight="13.2"/>
  <cols>
    <col min="1" max="1" width="10.6640625" style="204" customWidth="1"/>
    <col min="2" max="2" width="95.6640625" style="205" customWidth="1"/>
    <col min="3" max="4" width="8.6640625" style="204" customWidth="1"/>
    <col min="5" max="5" width="10.5546875" style="203" customWidth="1"/>
    <col min="6" max="6" width="11.6640625" style="204" customWidth="1"/>
    <col min="7" max="16384" width="9.109375" style="204"/>
  </cols>
  <sheetData>
    <row r="1" spans="1:5" ht="17.399999999999999">
      <c r="A1" s="1667" t="s">
        <v>1843</v>
      </c>
      <c r="B1" s="1668"/>
      <c r="C1" s="1668"/>
      <c r="D1" s="1669"/>
    </row>
    <row r="2" spans="1:5" ht="13.8" thickBot="1">
      <c r="A2" s="1670"/>
      <c r="B2" s="1671"/>
      <c r="C2" s="1671"/>
      <c r="D2" s="1672"/>
    </row>
    <row r="3" spans="1:5" ht="13.8" thickBot="1">
      <c r="A3" s="112"/>
      <c r="B3" s="112"/>
      <c r="C3" s="112"/>
      <c r="D3" s="112"/>
    </row>
    <row r="4" spans="1:5" ht="13.8" thickBot="1">
      <c r="A4" s="660"/>
      <c r="B4" s="661" t="s">
        <v>1847</v>
      </c>
      <c r="C4" s="662"/>
      <c r="D4" s="663"/>
      <c r="E4" s="206"/>
    </row>
    <row r="5" spans="1:5">
      <c r="A5" s="714" t="s">
        <v>548</v>
      </c>
      <c r="B5" s="715" t="s">
        <v>151</v>
      </c>
      <c r="C5" s="716" t="s">
        <v>1848</v>
      </c>
      <c r="D5" s="717">
        <f>SUM(COUNTIF(WeekNights!$D$15:$AV$26,A5),COUNTIF('Weekend Training'!$D$15:$Y$26,A5))</f>
        <v>0</v>
      </c>
      <c r="E5" s="206"/>
    </row>
    <row r="6" spans="1:5">
      <c r="A6" s="718" t="s">
        <v>549</v>
      </c>
      <c r="B6" s="719" t="s">
        <v>152</v>
      </c>
      <c r="C6" s="720" t="s">
        <v>1848</v>
      </c>
      <c r="D6" s="721">
        <f>SUM(COUNTIF(WeekNights!$D$15:$AV$26,A6),COUNTIF('Weekend Training'!$D$15:$Y$26,A6))</f>
        <v>0</v>
      </c>
      <c r="E6" s="206"/>
    </row>
    <row r="7" spans="1:5">
      <c r="A7" s="718" t="s">
        <v>550</v>
      </c>
      <c r="B7" s="719" t="s">
        <v>153</v>
      </c>
      <c r="C7" s="720" t="s">
        <v>1848</v>
      </c>
      <c r="D7" s="721">
        <f>SUM(COUNTIF(WeekNights!$D$15:$AV$26,A7),COUNTIF('Weekend Training'!$D$15:$Y$26,A7))</f>
        <v>0</v>
      </c>
      <c r="E7" s="206"/>
    </row>
    <row r="8" spans="1:5">
      <c r="A8" s="718" t="s">
        <v>551</v>
      </c>
      <c r="B8" s="719" t="s">
        <v>154</v>
      </c>
      <c r="C8" s="720" t="s">
        <v>1848</v>
      </c>
      <c r="D8" s="721">
        <f>SUM(COUNTIF(WeekNights!$D$15:$AV$26,A8),COUNTIF('Weekend Training'!$D$15:$Y$26,A8))</f>
        <v>0</v>
      </c>
      <c r="E8" s="206"/>
    </row>
    <row r="9" spans="1:5">
      <c r="A9" s="718" t="s">
        <v>552</v>
      </c>
      <c r="B9" s="719" t="s">
        <v>1849</v>
      </c>
      <c r="C9" s="720" t="s">
        <v>1848</v>
      </c>
      <c r="D9" s="721">
        <f>SUM(COUNTIF(WeekNights!$D$15:$AV$26,A9),COUNTIF('Weekend Training'!$D$15:$Y$26,A9))</f>
        <v>0</v>
      </c>
      <c r="E9" s="206"/>
    </row>
    <row r="10" spans="1:5">
      <c r="A10" s="718" t="s">
        <v>553</v>
      </c>
      <c r="B10" s="719" t="s">
        <v>1850</v>
      </c>
      <c r="C10" s="720" t="s">
        <v>1848</v>
      </c>
      <c r="D10" s="721">
        <f>SUM(COUNTIF(WeekNights!$D$15:$AV$26,A10),COUNTIF('Weekend Training'!$D$15:$Y$26,A10))</f>
        <v>0</v>
      </c>
      <c r="E10" s="206"/>
    </row>
    <row r="11" spans="1:5">
      <c r="A11" s="718" t="s">
        <v>554</v>
      </c>
      <c r="B11" s="719" t="s">
        <v>1851</v>
      </c>
      <c r="C11" s="720" t="s">
        <v>1848</v>
      </c>
      <c r="D11" s="721">
        <f>SUM(COUNTIF(WeekNights!$D$15:$AV$26,A11),COUNTIF('Weekend Training'!$D$15:$Y$26,A11))</f>
        <v>0</v>
      </c>
      <c r="E11" s="207"/>
    </row>
    <row r="12" spans="1:5">
      <c r="A12" s="718" t="s">
        <v>555</v>
      </c>
      <c r="B12" s="719" t="s">
        <v>1852</v>
      </c>
      <c r="C12" s="720" t="s">
        <v>1848</v>
      </c>
      <c r="D12" s="721">
        <f>SUM(COUNTIF(WeekNights!$D$15:$AV$26,A12),COUNTIF('Weekend Training'!$D$15:$Y$26,A12))</f>
        <v>0</v>
      </c>
      <c r="E12" s="207"/>
    </row>
    <row r="13" spans="1:5" ht="13.8" thickBot="1">
      <c r="A13" s="740" t="s">
        <v>1853</v>
      </c>
      <c r="B13" s="741" t="s">
        <v>1854</v>
      </c>
      <c r="C13" s="742">
        <v>18</v>
      </c>
      <c r="D13" s="743">
        <f>SUM(COUNTIF(WeekNights!$D$15:$AV$26,A13),COUNTIF('Weekend Training'!$D$15:$Y$26,A13))</f>
        <v>0</v>
      </c>
      <c r="E13" s="206"/>
    </row>
    <row r="14" spans="1:5" ht="13.8" thickBot="1">
      <c r="A14" s="112"/>
      <c r="B14" s="112"/>
      <c r="C14" s="112"/>
      <c r="D14" s="112"/>
      <c r="E14" s="208"/>
    </row>
    <row r="15" spans="1:5" ht="13.8" thickBot="1">
      <c r="A15" s="660"/>
      <c r="B15" s="661" t="s">
        <v>1855</v>
      </c>
      <c r="C15" s="662"/>
      <c r="D15" s="663"/>
      <c r="E15" s="206"/>
    </row>
    <row r="16" spans="1:5">
      <c r="A16" s="684" t="s">
        <v>1856</v>
      </c>
      <c r="B16" s="696" t="s">
        <v>536</v>
      </c>
      <c r="C16" s="685">
        <v>9</v>
      </c>
      <c r="D16" s="686">
        <f>SUM(COUNTIF(WeekNights!$D$15:$AV$26,A16),COUNTIF('Weekend Training'!$D$15:$Y$26,A16))</f>
        <v>9</v>
      </c>
      <c r="E16" s="207"/>
    </row>
    <row r="17" spans="1:5" ht="13.8" thickBot="1">
      <c r="A17" s="744" t="s">
        <v>1857</v>
      </c>
      <c r="B17" s="745" t="s">
        <v>536</v>
      </c>
      <c r="C17" s="742">
        <v>18</v>
      </c>
      <c r="D17" s="743">
        <f>SUM(COUNTIF(WeekNights!$D$15:$AV$26,A17),COUNTIF('Weekend Training'!$D$15:$Y$26,A17))</f>
        <v>0</v>
      </c>
      <c r="E17" s="207"/>
    </row>
    <row r="18" spans="1:5" ht="13.8" thickBot="1">
      <c r="A18" s="112"/>
      <c r="B18" s="112"/>
      <c r="C18" s="112"/>
      <c r="D18" s="112"/>
      <c r="E18" s="206"/>
    </row>
    <row r="19" spans="1:5" ht="13.8" thickBot="1">
      <c r="A19" s="664"/>
      <c r="B19" s="665" t="s">
        <v>1666</v>
      </c>
      <c r="C19" s="666"/>
      <c r="D19" s="667"/>
      <c r="E19" s="206"/>
    </row>
    <row r="20" spans="1:5">
      <c r="A20" s="722" t="s">
        <v>658</v>
      </c>
      <c r="B20" s="723" t="s">
        <v>242</v>
      </c>
      <c r="C20" s="724">
        <v>1</v>
      </c>
      <c r="D20" s="725">
        <f>SUM(COUNTIF(WeekNights!$D$15:$AV$26,A20),COUNTIF('Weekend Training'!$D$15:$Y$26,A20))</f>
        <v>1</v>
      </c>
      <c r="E20" s="206"/>
    </row>
    <row r="21" spans="1:5">
      <c r="A21" s="726" t="s">
        <v>659</v>
      </c>
      <c r="B21" s="727" t="s">
        <v>244</v>
      </c>
      <c r="C21" s="728">
        <v>1</v>
      </c>
      <c r="D21" s="729">
        <f>SUM(COUNTIF(WeekNights!$D$15:$AV$26,A21),COUNTIF('Weekend Training'!$D$15:$Y$26,A21))</f>
        <v>1</v>
      </c>
      <c r="E21" s="206"/>
    </row>
    <row r="22" spans="1:5">
      <c r="A22" s="726" t="s">
        <v>660</v>
      </c>
      <c r="B22" s="727" t="s">
        <v>246</v>
      </c>
      <c r="C22" s="728">
        <v>1</v>
      </c>
      <c r="D22" s="729">
        <f>SUM(COUNTIF(WeekNights!$D$15:$AV$26,A22),COUNTIF('Weekend Training'!$D$15:$Y$26,A22))</f>
        <v>1</v>
      </c>
      <c r="E22" s="206"/>
    </row>
    <row r="23" spans="1:5">
      <c r="A23" s="726" t="s">
        <v>661</v>
      </c>
      <c r="B23" s="727" t="s">
        <v>248</v>
      </c>
      <c r="C23" s="728">
        <v>2</v>
      </c>
      <c r="D23" s="729">
        <f>SUM(COUNTIF(WeekNights!$D$15:$AV$26,A23),COUNTIF('Weekend Training'!$D$15:$Y$26,A23))</f>
        <v>2</v>
      </c>
      <c r="E23" s="206"/>
    </row>
    <row r="24" spans="1:5">
      <c r="A24" s="726" t="s">
        <v>662</v>
      </c>
      <c r="B24" s="727" t="s">
        <v>250</v>
      </c>
      <c r="C24" s="728">
        <v>1</v>
      </c>
      <c r="D24" s="729">
        <f>SUM(COUNTIF(WeekNights!$D$15:$AV$26,A24),COUNTIF('Weekend Training'!$D$15:$Y$26,A24))</f>
        <v>1</v>
      </c>
      <c r="E24" s="206"/>
    </row>
    <row r="25" spans="1:5">
      <c r="A25" s="726" t="s">
        <v>663</v>
      </c>
      <c r="B25" s="727" t="s">
        <v>243</v>
      </c>
      <c r="C25" s="728">
        <v>2</v>
      </c>
      <c r="D25" s="729">
        <f>SUM(COUNTIF(WeekNights!$D$15:$AV$26,A25),COUNTIF('Weekend Training'!$D$15:$Y$26,A25))</f>
        <v>2</v>
      </c>
      <c r="E25" s="206"/>
    </row>
    <row r="26" spans="1:5">
      <c r="A26" s="726" t="s">
        <v>664</v>
      </c>
      <c r="B26" s="727" t="s">
        <v>252</v>
      </c>
      <c r="C26" s="728">
        <v>1</v>
      </c>
      <c r="D26" s="729">
        <f>SUM(COUNTIF(WeekNights!$D$15:$AV$26,A26),COUNTIF('Weekend Training'!$D$15:$Y$26,A26))</f>
        <v>1</v>
      </c>
      <c r="E26" s="206"/>
    </row>
    <row r="27" spans="1:5">
      <c r="A27" s="726" t="s">
        <v>665</v>
      </c>
      <c r="B27" s="727" t="s">
        <v>1665</v>
      </c>
      <c r="C27" s="728">
        <v>1</v>
      </c>
      <c r="D27" s="729">
        <f>SUM(COUNTIF(WeekNights!$D$15:$AV$26,A27),COUNTIF('Weekend Training'!$D$15:$Y$26,A27))</f>
        <v>1</v>
      </c>
      <c r="E27" s="206"/>
    </row>
    <row r="28" spans="1:5">
      <c r="A28" s="690" t="s">
        <v>652</v>
      </c>
      <c r="B28" s="691" t="s">
        <v>241</v>
      </c>
      <c r="C28" s="692">
        <v>3</v>
      </c>
      <c r="D28" s="746">
        <f>SUM(COUNTIF(WeekNights!$D$15:$AV$26,A28),COUNTIF('Weekend Training'!$D$15:$Y$26,A28))</f>
        <v>0</v>
      </c>
      <c r="E28" s="206"/>
    </row>
    <row r="29" spans="1:5">
      <c r="A29" s="690" t="s">
        <v>653</v>
      </c>
      <c r="B29" s="691" t="s">
        <v>243</v>
      </c>
      <c r="C29" s="692">
        <v>2</v>
      </c>
      <c r="D29" s="746">
        <f>SUM(COUNTIF(WeekNights!$D$15:$AV$26,A29),COUNTIF('Weekend Training'!$D$15:$Y$26,A29))</f>
        <v>0</v>
      </c>
      <c r="E29" s="206"/>
    </row>
    <row r="30" spans="1:5">
      <c r="A30" s="690" t="s">
        <v>654</v>
      </c>
      <c r="B30" s="691" t="s">
        <v>245</v>
      </c>
      <c r="C30" s="692">
        <v>2</v>
      </c>
      <c r="D30" s="746">
        <f>SUM(COUNTIF(WeekNights!$D$15:$AV$26,A30),COUNTIF('Weekend Training'!$D$15:$Y$26,A30))</f>
        <v>2</v>
      </c>
      <c r="E30" s="206"/>
    </row>
    <row r="31" spans="1:5">
      <c r="A31" s="690" t="s">
        <v>655</v>
      </c>
      <c r="B31" s="691" t="s">
        <v>247</v>
      </c>
      <c r="C31" s="692">
        <v>2</v>
      </c>
      <c r="D31" s="746">
        <f>SUM(COUNTIF(WeekNights!$D$15:$AV$26,A31),COUNTIF('Weekend Training'!$D$15:$Y$26,A31))</f>
        <v>0</v>
      </c>
      <c r="E31" s="206"/>
    </row>
    <row r="32" spans="1:5">
      <c r="A32" s="690" t="s">
        <v>656</v>
      </c>
      <c r="B32" s="691" t="s">
        <v>249</v>
      </c>
      <c r="C32" s="692">
        <v>1</v>
      </c>
      <c r="D32" s="746">
        <f>SUM(COUNTIF(WeekNights!$D$15:$AV$26,A32),COUNTIF('Weekend Training'!$D$15:$Y$26,A32))</f>
        <v>1</v>
      </c>
      <c r="E32" s="207"/>
    </row>
    <row r="33" spans="1:5" ht="13.8" thickBot="1">
      <c r="A33" s="747" t="s">
        <v>657</v>
      </c>
      <c r="B33" s="748" t="s">
        <v>251</v>
      </c>
      <c r="C33" s="749">
        <v>2</v>
      </c>
      <c r="D33" s="750">
        <f>SUM(COUNTIF(WeekNights!$D$15:$AV$26,A33),COUNTIF('Weekend Training'!$D$15:$Y$26,A33))</f>
        <v>2</v>
      </c>
      <c r="E33" s="207"/>
    </row>
    <row r="34" spans="1:5" ht="13.8" thickBot="1">
      <c r="A34" s="112"/>
      <c r="B34" s="112"/>
      <c r="C34" s="112"/>
      <c r="D34" s="112"/>
      <c r="E34" s="206"/>
    </row>
    <row r="35" spans="1:5" ht="13.8" thickBot="1">
      <c r="A35" s="668"/>
      <c r="B35" s="661" t="s">
        <v>1859</v>
      </c>
      <c r="C35" s="662"/>
      <c r="D35" s="663"/>
      <c r="E35" s="206"/>
    </row>
    <row r="36" spans="1:5">
      <c r="A36" s="714" t="s">
        <v>1860</v>
      </c>
      <c r="B36" s="738" t="s">
        <v>538</v>
      </c>
      <c r="C36" s="716">
        <v>3</v>
      </c>
      <c r="D36" s="717">
        <f>SUM(COUNTIF(WeekNights!$D$15:$AV$26,A36),COUNTIF('Weekend Training'!$D$15:$Y$26,A36))</f>
        <v>0</v>
      </c>
      <c r="E36" s="206"/>
    </row>
    <row r="37" spans="1:5">
      <c r="A37" s="739" t="s">
        <v>1861</v>
      </c>
      <c r="B37" s="719" t="s">
        <v>540</v>
      </c>
      <c r="C37" s="720">
        <v>3</v>
      </c>
      <c r="D37" s="721">
        <f>SUM(COUNTIF(WeekNights!$D$15:$AV$26,A37),COUNTIF('Weekend Training'!$D$15:$Y$26,A37))</f>
        <v>0</v>
      </c>
      <c r="E37" s="206"/>
    </row>
    <row r="38" spans="1:5">
      <c r="A38" s="739" t="s">
        <v>1862</v>
      </c>
      <c r="B38" s="719" t="s">
        <v>537</v>
      </c>
      <c r="C38" s="720">
        <v>3</v>
      </c>
      <c r="D38" s="721">
        <f>SUM(COUNTIF(WeekNights!$D$15:$AV$26,A38),COUNTIF('Weekend Training'!$D$15:$Y$26,A38))</f>
        <v>0</v>
      </c>
      <c r="E38" s="206"/>
    </row>
    <row r="39" spans="1:5">
      <c r="A39" s="697" t="s">
        <v>1863</v>
      </c>
      <c r="B39" s="687" t="s">
        <v>537</v>
      </c>
      <c r="C39" s="688">
        <v>3</v>
      </c>
      <c r="D39" s="689">
        <f>SUM(COUNTIF(WeekNights!$D$15:$AV$26,A39),COUNTIF('Weekend Training'!$D$15:$Y$26,A39))</f>
        <v>0</v>
      </c>
      <c r="E39" s="206"/>
    </row>
    <row r="40" spans="1:5">
      <c r="A40" s="697" t="s">
        <v>1864</v>
      </c>
      <c r="B40" s="687" t="s">
        <v>539</v>
      </c>
      <c r="C40" s="688">
        <v>3</v>
      </c>
      <c r="D40" s="689">
        <f>SUM(COUNTIF(WeekNights!$D$15:$AV$26,A40),COUNTIF('Weekend Training'!$D$15:$Y$26,A40))</f>
        <v>0</v>
      </c>
      <c r="E40" s="206"/>
    </row>
    <row r="41" spans="1:5">
      <c r="A41" s="697" t="s">
        <v>1865</v>
      </c>
      <c r="B41" s="687" t="s">
        <v>541</v>
      </c>
      <c r="C41" s="688">
        <v>3</v>
      </c>
      <c r="D41" s="689">
        <f>SUM(COUNTIF(WeekNights!$D$15:$AV$26,A41),COUNTIF('Weekend Training'!$D$15:$Y$26,A41))</f>
        <v>0</v>
      </c>
      <c r="E41" s="206"/>
    </row>
    <row r="42" spans="1:5">
      <c r="A42" s="697" t="s">
        <v>1866</v>
      </c>
      <c r="B42" s="687" t="s">
        <v>542</v>
      </c>
      <c r="C42" s="688">
        <v>3</v>
      </c>
      <c r="D42" s="689">
        <f>SUM(COUNTIF(WeekNights!$D$15:$AV$26,A42),COUNTIF('Weekend Training'!$D$15:$Y$26,A42))</f>
        <v>0</v>
      </c>
      <c r="E42" s="207"/>
    </row>
    <row r="43" spans="1:5" ht="13.8" thickBot="1">
      <c r="A43" s="744" t="s">
        <v>1867</v>
      </c>
      <c r="B43" s="745" t="s">
        <v>543</v>
      </c>
      <c r="C43" s="742">
        <v>3</v>
      </c>
      <c r="D43" s="743">
        <f>SUM(COUNTIF(WeekNights!$D$15:$AV$26,A43),COUNTIF('Weekend Training'!$D$15:$Y$26,A43))</f>
        <v>0</v>
      </c>
      <c r="E43" s="207"/>
    </row>
    <row r="44" spans="1:5" ht="13.8" thickBot="1">
      <c r="A44" s="112"/>
      <c r="B44" s="112"/>
      <c r="C44" s="112"/>
      <c r="D44" s="112"/>
      <c r="E44" s="206"/>
    </row>
    <row r="45" spans="1:5" ht="13.8" thickBot="1">
      <c r="A45" s="668"/>
      <c r="B45" s="669" t="s">
        <v>1878</v>
      </c>
      <c r="C45" s="662"/>
      <c r="D45" s="663"/>
      <c r="E45" s="206"/>
    </row>
    <row r="46" spans="1:5">
      <c r="A46" s="765" t="s">
        <v>1879</v>
      </c>
      <c r="B46" s="738" t="s">
        <v>544</v>
      </c>
      <c r="C46" s="716">
        <v>9</v>
      </c>
      <c r="D46" s="717">
        <f>SUM(COUNTIF(WeekNights!$D$15:$AV$26,A46),COUNTIF('Weekend Training'!$D$15:$Y$26,A46))</f>
        <v>6</v>
      </c>
      <c r="E46" s="206"/>
    </row>
    <row r="47" spans="1:5">
      <c r="A47" s="697" t="s">
        <v>1869</v>
      </c>
      <c r="B47" s="687" t="s">
        <v>544</v>
      </c>
      <c r="C47" s="688">
        <v>9</v>
      </c>
      <c r="D47" s="689">
        <f>SUM(COUNTIF(WeekNights!$D$15:$AV$26,A47),COUNTIF('Weekend Training'!$D$15:$Y$26,A47))</f>
        <v>0</v>
      </c>
      <c r="E47" s="206"/>
    </row>
    <row r="48" spans="1:5" ht="13.8" thickBot="1">
      <c r="A48" s="744" t="s">
        <v>1870</v>
      </c>
      <c r="B48" s="745" t="s">
        <v>545</v>
      </c>
      <c r="C48" s="742">
        <v>9</v>
      </c>
      <c r="D48" s="743">
        <f>SUM(COUNTIF(WeekNights!$D$15:$AV$26,A48),COUNTIF('Weekend Training'!$D$15:$Y$26,A48))</f>
        <v>0</v>
      </c>
      <c r="E48" s="207"/>
    </row>
    <row r="49" spans="1:6" ht="13.8" thickBot="1">
      <c r="A49" s="112"/>
      <c r="B49" s="112"/>
      <c r="C49" s="112"/>
      <c r="D49" s="112"/>
      <c r="E49" s="207"/>
    </row>
    <row r="50" spans="1:6" ht="13.8" thickBot="1">
      <c r="A50" s="664"/>
      <c r="B50" s="670" t="s">
        <v>1663</v>
      </c>
      <c r="C50" s="666"/>
      <c r="D50" s="667"/>
      <c r="E50" s="206"/>
    </row>
    <row r="51" spans="1:6">
      <c r="A51" s="722" t="s">
        <v>669</v>
      </c>
      <c r="B51" s="723" t="s">
        <v>164</v>
      </c>
      <c r="C51" s="724">
        <v>3</v>
      </c>
      <c r="D51" s="725">
        <f>SUM(COUNTIF(WeekNights!$D$15:$AV$26,A51),COUNTIF('Weekend Training'!$D$15:$Y$26,A51))</f>
        <v>0</v>
      </c>
      <c r="E51" s="206"/>
    </row>
    <row r="52" spans="1:6">
      <c r="A52" s="697" t="s">
        <v>562</v>
      </c>
      <c r="B52" s="687" t="s">
        <v>164</v>
      </c>
      <c r="C52" s="688">
        <v>6</v>
      </c>
      <c r="D52" s="746">
        <f>SUM(COUNTIF(WeekNights!$D$15:$AV$26,A52),COUNTIF('Weekend Training'!$D$15:$Y$26,A52))</f>
        <v>0</v>
      </c>
      <c r="E52" s="206"/>
    </row>
    <row r="53" spans="1:6">
      <c r="A53" s="690" t="s">
        <v>666</v>
      </c>
      <c r="B53" s="691" t="s">
        <v>254</v>
      </c>
      <c r="C53" s="692">
        <v>1</v>
      </c>
      <c r="D53" s="746">
        <f>SUM(COUNTIF(WeekNights!$D$15:$AV$26,A53),COUNTIF('Weekend Training'!$D$15:$Y$26,A53))</f>
        <v>0</v>
      </c>
      <c r="E53" s="206"/>
    </row>
    <row r="54" spans="1:6">
      <c r="A54" s="690" t="s">
        <v>667</v>
      </c>
      <c r="B54" s="691" t="s">
        <v>255</v>
      </c>
      <c r="C54" s="692">
        <v>2</v>
      </c>
      <c r="D54" s="746">
        <f>SUM(COUNTIF(WeekNights!$D$15:$AV$26,A54),COUNTIF('Weekend Training'!$D$15:$Y$26,A54))</f>
        <v>0</v>
      </c>
      <c r="E54" s="206"/>
    </row>
    <row r="55" spans="1:6" ht="13.8" thickBot="1">
      <c r="A55" s="747" t="s">
        <v>668</v>
      </c>
      <c r="B55" s="748" t="s">
        <v>256</v>
      </c>
      <c r="C55" s="749">
        <v>1</v>
      </c>
      <c r="D55" s="750">
        <f>SUM(COUNTIF(WeekNights!$D$15:$AV$26,A55),COUNTIF('Weekend Training'!$D$15:$Y$26,A55))</f>
        <v>0</v>
      </c>
      <c r="E55" s="207"/>
    </row>
    <row r="56" spans="1:6" ht="13.8" thickBot="1">
      <c r="A56" s="1"/>
      <c r="B56"/>
      <c r="C56"/>
      <c r="D56"/>
      <c r="E56" s="207"/>
    </row>
    <row r="57" spans="1:6" ht="13.8" thickBot="1">
      <c r="A57" s="671"/>
      <c r="B57" s="672" t="s">
        <v>1953</v>
      </c>
      <c r="C57" s="673"/>
      <c r="D57" s="674"/>
      <c r="E57" s="206"/>
    </row>
    <row r="58" spans="1:6">
      <c r="A58" s="730" t="s">
        <v>674</v>
      </c>
      <c r="B58" s="731" t="s">
        <v>258</v>
      </c>
      <c r="C58" s="732">
        <v>1</v>
      </c>
      <c r="D58" s="733">
        <f>SUM(COUNTIF(WeekNights!$D$15:$AV$26,A58),COUNTIF('Weekend Training'!$D$15:$Y$26,A58))</f>
        <v>1</v>
      </c>
      <c r="E58" s="206"/>
    </row>
    <row r="59" spans="1:6">
      <c r="A59" s="734" t="s">
        <v>675</v>
      </c>
      <c r="B59" s="735" t="s">
        <v>260</v>
      </c>
      <c r="C59" s="736">
        <v>1</v>
      </c>
      <c r="D59" s="737">
        <f>SUM(COUNTIF(WeekNights!$D$15:$AV$26,A59),COUNTIF('Weekend Training'!$D$15:$Y$26,A59))</f>
        <v>1</v>
      </c>
      <c r="E59" s="206"/>
      <c r="F59" s="209"/>
    </row>
    <row r="60" spans="1:6">
      <c r="A60" s="734" t="s">
        <v>676</v>
      </c>
      <c r="B60" s="735" t="s">
        <v>262</v>
      </c>
      <c r="C60" s="736">
        <v>1</v>
      </c>
      <c r="D60" s="737">
        <f>SUM(COUNTIF(WeekNights!$D$15:$AV$26,A60),COUNTIF('Weekend Training'!$D$15:$Y$26,A60))</f>
        <v>1</v>
      </c>
      <c r="E60" s="206"/>
    </row>
    <row r="61" spans="1:6">
      <c r="A61" s="734" t="s">
        <v>677</v>
      </c>
      <c r="B61" s="735" t="s">
        <v>264</v>
      </c>
      <c r="C61" s="736">
        <v>1</v>
      </c>
      <c r="D61" s="737">
        <f>SUM(COUNTIF(WeekNights!$D$15:$AV$26,A61),COUNTIF('Weekend Training'!$D$15:$Y$26,A61))</f>
        <v>1</v>
      </c>
      <c r="E61" s="206"/>
    </row>
    <row r="62" spans="1:6">
      <c r="A62" s="751" t="s">
        <v>571</v>
      </c>
      <c r="B62" s="752" t="s">
        <v>1872</v>
      </c>
      <c r="C62" s="753">
        <v>1</v>
      </c>
      <c r="D62" s="754">
        <f>SUM(COUNTIF(WeekNights!$D$15:$AV$26,A62),COUNTIF('Weekend Training'!$D$15:$Y$26,A62))</f>
        <v>0</v>
      </c>
      <c r="E62" s="206"/>
    </row>
    <row r="63" spans="1:6">
      <c r="A63" s="693" t="s">
        <v>670</v>
      </c>
      <c r="B63" s="755" t="s">
        <v>1954</v>
      </c>
      <c r="C63" s="695">
        <v>1</v>
      </c>
      <c r="D63" s="754">
        <f>SUM(COUNTIF(WeekNights!$D$15:$AV$26,A63),COUNTIF('Weekend Training'!$D$15:$Y$26,A63))</f>
        <v>1</v>
      </c>
      <c r="E63" s="206"/>
    </row>
    <row r="64" spans="1:6">
      <c r="A64" s="693" t="s">
        <v>671</v>
      </c>
      <c r="B64" s="694" t="s">
        <v>1955</v>
      </c>
      <c r="C64" s="695">
        <v>3</v>
      </c>
      <c r="D64" s="754">
        <f>SUM(COUNTIF(WeekNights!$D$15:$AV$26,A64),COUNTIF('Weekend Training'!$D$15:$Y$26,A64))</f>
        <v>0</v>
      </c>
      <c r="E64" s="207"/>
    </row>
    <row r="65" spans="1:5">
      <c r="A65" s="693" t="s">
        <v>672</v>
      </c>
      <c r="B65" s="694" t="s">
        <v>261</v>
      </c>
      <c r="C65" s="695">
        <v>1</v>
      </c>
      <c r="D65" s="754">
        <f>SUM(COUNTIF(WeekNights!$D$15:$AV$26,A65),COUNTIF('Weekend Training'!$D$15:$Y$26,A65))</f>
        <v>0</v>
      </c>
      <c r="E65" s="207"/>
    </row>
    <row r="66" spans="1:5" ht="13.8" thickBot="1">
      <c r="A66" s="756" t="s">
        <v>673</v>
      </c>
      <c r="B66" s="757" t="s">
        <v>263</v>
      </c>
      <c r="C66" s="758">
        <v>3</v>
      </c>
      <c r="D66" s="759">
        <f>SUM(COUNTIF(WeekNights!$D$15:$AV$26,A66),COUNTIF('Weekend Training'!$D$15:$Y$26,A66))</f>
        <v>0</v>
      </c>
      <c r="E66" s="206"/>
    </row>
    <row r="67" spans="1:5" ht="13.8" thickBot="1">
      <c r="A67" s="1"/>
      <c r="B67"/>
      <c r="C67"/>
      <c r="D67"/>
      <c r="E67" s="206"/>
    </row>
    <row r="68" spans="1:5" ht="13.8" thickBot="1">
      <c r="A68" s="664"/>
      <c r="B68" s="665" t="s">
        <v>1662</v>
      </c>
      <c r="C68" s="666"/>
      <c r="D68" s="667"/>
      <c r="E68" s="206"/>
    </row>
    <row r="69" spans="1:5">
      <c r="A69" s="722" t="s">
        <v>679</v>
      </c>
      <c r="B69" s="723" t="s">
        <v>266</v>
      </c>
      <c r="C69" s="724">
        <v>2</v>
      </c>
      <c r="D69" s="725">
        <f>SUM(COUNTIF(WeekNights!$D$15:$AV$26,A69),COUNTIF('Weekend Training'!$D$15:$Y$26,A69))</f>
        <v>2</v>
      </c>
      <c r="E69" s="206"/>
    </row>
    <row r="70" spans="1:5">
      <c r="A70" s="726" t="s">
        <v>680</v>
      </c>
      <c r="B70" s="727" t="s">
        <v>268</v>
      </c>
      <c r="C70" s="728">
        <v>1</v>
      </c>
      <c r="D70" s="729">
        <f>SUM(COUNTIF(WeekNights!$D$15:$AV$26,A70),COUNTIF('Weekend Training'!$D$15:$Y$26,A70))</f>
        <v>1</v>
      </c>
      <c r="E70" s="206"/>
    </row>
    <row r="71" spans="1:5">
      <c r="A71" s="697" t="s">
        <v>579</v>
      </c>
      <c r="B71" s="687" t="s">
        <v>181</v>
      </c>
      <c r="C71" s="688">
        <v>6</v>
      </c>
      <c r="D71" s="689">
        <f>SUM(COUNTIF(WeekNights!$D$15:$AV$26,A71),COUNTIF('Weekend Training'!$D$15:$Y$26,A71))</f>
        <v>0</v>
      </c>
      <c r="E71" s="207"/>
    </row>
    <row r="72" spans="1:5">
      <c r="A72" s="690" t="s">
        <v>678</v>
      </c>
      <c r="B72" s="691" t="s">
        <v>265</v>
      </c>
      <c r="C72" s="692">
        <v>2</v>
      </c>
      <c r="D72" s="746">
        <f>SUM(COUNTIF(WeekNights!$D$15:$AV$26,A72),COUNTIF('Weekend Training'!$D$15:$Y$26,A72))</f>
        <v>2</v>
      </c>
      <c r="E72" s="207"/>
    </row>
    <row r="73" spans="1:5" ht="13.8" thickBot="1">
      <c r="A73" s="747" t="s">
        <v>128</v>
      </c>
      <c r="B73" s="748" t="s">
        <v>267</v>
      </c>
      <c r="C73" s="749">
        <v>8</v>
      </c>
      <c r="D73" s="750">
        <f>SUM(COUNTIF(WeekNights!$D$15:$AV$26,A73),COUNTIF('Weekend Training'!$D$15:$Y$26,A73))</f>
        <v>0</v>
      </c>
      <c r="E73" s="206"/>
    </row>
    <row r="74" spans="1:5" ht="13.8" thickBot="1">
      <c r="A74" s="1"/>
      <c r="B74"/>
      <c r="C74"/>
      <c r="D74"/>
      <c r="E74" s="206"/>
    </row>
    <row r="75" spans="1:5" ht="13.8" thickBot="1">
      <c r="A75" s="671"/>
      <c r="B75" s="675" t="s">
        <v>1880</v>
      </c>
      <c r="C75" s="673"/>
      <c r="D75" s="674"/>
      <c r="E75" s="206"/>
    </row>
    <row r="76" spans="1:5">
      <c r="A76" s="760" t="s">
        <v>593</v>
      </c>
      <c r="B76" s="761" t="s">
        <v>195</v>
      </c>
      <c r="C76" s="762">
        <v>1</v>
      </c>
      <c r="D76" s="763">
        <f>SUM(COUNTIF(WeekNights!$D$15:$AV$26,A76),COUNTIF('Weekend Training'!$D$15:$Y$26,A76))</f>
        <v>0</v>
      </c>
      <c r="E76" s="206"/>
    </row>
    <row r="77" spans="1:5">
      <c r="A77" s="751" t="s">
        <v>594</v>
      </c>
      <c r="B77" s="752" t="s">
        <v>196</v>
      </c>
      <c r="C77" s="753">
        <v>1</v>
      </c>
      <c r="D77" s="764">
        <f>SUM(COUNTIF(WeekNights!$D$15:$AV$26,A77),COUNTIF('Weekend Training'!$D$15:$Y$26,A77))</f>
        <v>0</v>
      </c>
      <c r="E77" s="207"/>
    </row>
    <row r="78" spans="1:5">
      <c r="A78" s="751" t="s">
        <v>595</v>
      </c>
      <c r="B78" s="752" t="s">
        <v>197</v>
      </c>
      <c r="C78" s="753">
        <v>1</v>
      </c>
      <c r="D78" s="764">
        <f>SUM(COUNTIF(WeekNights!$D$15:$AV$26,A78),COUNTIF('Weekend Training'!$D$15:$Y$26,A78))</f>
        <v>0</v>
      </c>
      <c r="E78" s="207"/>
    </row>
    <row r="79" spans="1:5">
      <c r="A79" s="751" t="s">
        <v>596</v>
      </c>
      <c r="B79" s="752" t="s">
        <v>198</v>
      </c>
      <c r="C79" s="753">
        <v>6</v>
      </c>
      <c r="D79" s="764">
        <f>SUM(COUNTIF(WeekNights!$D$15:$AV$26,A79),COUNTIF('Weekend Training'!$D$15:$Y$26,A79))</f>
        <v>0</v>
      </c>
      <c r="E79" s="206"/>
    </row>
    <row r="80" spans="1:5">
      <c r="A80" s="693" t="s">
        <v>681</v>
      </c>
      <c r="B80" s="694" t="s">
        <v>269</v>
      </c>
      <c r="C80" s="695">
        <v>1</v>
      </c>
      <c r="D80" s="754">
        <f>SUM(COUNTIF(WeekNights!$D$15:$AV$26,A80),COUNTIF('Weekend Training'!$D$15:$Y$26,A80))</f>
        <v>0</v>
      </c>
      <c r="E80" s="206"/>
    </row>
    <row r="81" spans="1:5">
      <c r="A81" s="693" t="s">
        <v>682</v>
      </c>
      <c r="B81" s="694" t="s">
        <v>270</v>
      </c>
      <c r="C81" s="695">
        <v>1</v>
      </c>
      <c r="D81" s="754">
        <f>SUM(COUNTIF(WeekNights!$D$15:$AV$26,A81),COUNTIF('Weekend Training'!$D$15:$Y$26,A81))</f>
        <v>0</v>
      </c>
      <c r="E81" s="206"/>
    </row>
    <row r="82" spans="1:5">
      <c r="A82" s="693" t="s">
        <v>683</v>
      </c>
      <c r="B82" s="694" t="s">
        <v>271</v>
      </c>
      <c r="C82" s="695">
        <v>1</v>
      </c>
      <c r="D82" s="754">
        <f>SUM(COUNTIF(WeekNights!$D$15:$AV$26,A82),COUNTIF('Weekend Training'!$D$15:$Y$26,A82))</f>
        <v>0</v>
      </c>
      <c r="E82" s="206"/>
    </row>
    <row r="83" spans="1:5" ht="13.8" thickBot="1">
      <c r="A83" s="756" t="s">
        <v>684</v>
      </c>
      <c r="B83" s="757" t="s">
        <v>272</v>
      </c>
      <c r="C83" s="758">
        <v>6</v>
      </c>
      <c r="D83" s="759">
        <f>SUM(COUNTIF(WeekNights!$D$15:$AV$26,A83),COUNTIF('Weekend Training'!$D$15:$Y$26,A83))</f>
        <v>0</v>
      </c>
      <c r="E83" s="206"/>
    </row>
    <row r="84" spans="1:5" ht="13.8" thickBot="1">
      <c r="A84" s="112"/>
      <c r="B84" s="112"/>
      <c r="C84" s="112"/>
      <c r="D84" s="112"/>
      <c r="E84" s="206"/>
    </row>
    <row r="85" spans="1:5" ht="13.8" thickBot="1">
      <c r="A85" s="660"/>
      <c r="B85" s="661" t="s">
        <v>1875</v>
      </c>
      <c r="C85" s="662"/>
      <c r="D85" s="663"/>
      <c r="E85" s="207"/>
    </row>
    <row r="86" spans="1:5">
      <c r="A86" s="714" t="s">
        <v>644</v>
      </c>
      <c r="B86" s="715" t="s">
        <v>233</v>
      </c>
      <c r="C86" s="716" t="s">
        <v>1848</v>
      </c>
      <c r="D86" s="717">
        <f>SUM(COUNTIF(WeekNights!$D$15:$AV$26,A86),COUNTIF('Weekend Training'!$D$15:$Y$26,A86))</f>
        <v>0</v>
      </c>
      <c r="E86" s="207"/>
    </row>
    <row r="87" spans="1:5">
      <c r="A87" s="718" t="s">
        <v>645</v>
      </c>
      <c r="B87" s="719" t="s">
        <v>234</v>
      </c>
      <c r="C87" s="720" t="s">
        <v>1848</v>
      </c>
      <c r="D87" s="721">
        <f>SUM(COUNTIF(WeekNights!$D$15:$AV$26,A87),COUNTIF('Weekend Training'!$D$15:$Y$26,A87))</f>
        <v>3</v>
      </c>
      <c r="E87" s="206"/>
    </row>
    <row r="88" spans="1:5">
      <c r="A88" s="718" t="s">
        <v>646</v>
      </c>
      <c r="B88" s="719" t="s">
        <v>235</v>
      </c>
      <c r="C88" s="720" t="s">
        <v>1848</v>
      </c>
      <c r="D88" s="721">
        <f>SUM(COUNTIF(WeekNights!$D$15:$AV$26,A88),COUNTIF('Weekend Training'!$D$15:$Y$26,A88))</f>
        <v>0</v>
      </c>
      <c r="E88" s="206"/>
    </row>
    <row r="89" spans="1:5">
      <c r="A89" s="718" t="s">
        <v>647</v>
      </c>
      <c r="B89" s="719" t="s">
        <v>236</v>
      </c>
      <c r="C89" s="720" t="s">
        <v>1848</v>
      </c>
      <c r="D89" s="721">
        <f>SUM(COUNTIF(WeekNights!$D$15:$AV$26,A89),COUNTIF('Weekend Training'!$D$15:$Y$26,A89))</f>
        <v>3</v>
      </c>
      <c r="E89" s="206"/>
    </row>
    <row r="90" spans="1:5">
      <c r="A90" s="718" t="s">
        <v>648</v>
      </c>
      <c r="B90" s="719" t="s">
        <v>237</v>
      </c>
      <c r="C90" s="720" t="s">
        <v>1848</v>
      </c>
      <c r="D90" s="721">
        <f>SUM(COUNTIF(WeekNights!$D$15:$AV$26,A90),COUNTIF('Weekend Training'!$D$15:$Y$26,A90))</f>
        <v>0</v>
      </c>
      <c r="E90" s="206"/>
    </row>
    <row r="91" spans="1:5">
      <c r="A91" s="718" t="s">
        <v>649</v>
      </c>
      <c r="B91" s="719" t="s">
        <v>238</v>
      </c>
      <c r="C91" s="720" t="s">
        <v>1848</v>
      </c>
      <c r="D91" s="721">
        <f>SUM(COUNTIF(WeekNights!$D$15:$AV$26,A91),COUNTIF('Weekend Training'!$D$15:$Y$26,A91))</f>
        <v>3</v>
      </c>
      <c r="E91" s="206"/>
    </row>
    <row r="92" spans="1:5">
      <c r="A92" s="718" t="s">
        <v>650</v>
      </c>
      <c r="B92" s="719" t="s">
        <v>239</v>
      </c>
      <c r="C92" s="720" t="s">
        <v>1848</v>
      </c>
      <c r="D92" s="721">
        <f>SUM(COUNTIF(WeekNights!$D$15:$AV$26,A92),COUNTIF('Weekend Training'!$D$15:$Y$26,A92))</f>
        <v>0</v>
      </c>
      <c r="E92" s="206"/>
    </row>
    <row r="93" spans="1:5">
      <c r="A93" s="718" t="s">
        <v>651</v>
      </c>
      <c r="B93" s="719" t="s">
        <v>240</v>
      </c>
      <c r="C93" s="720" t="s">
        <v>1848</v>
      </c>
      <c r="D93" s="721">
        <f>SUM(COUNTIF(WeekNights!$D$15:$AV$26,A93),COUNTIF('Weekend Training'!$D$15:$Y$26,A93))</f>
        <v>0</v>
      </c>
      <c r="E93" s="206"/>
    </row>
    <row r="94" spans="1:5" ht="13.8" thickBot="1">
      <c r="A94" s="740" t="s">
        <v>1876</v>
      </c>
      <c r="B94" s="741" t="s">
        <v>1877</v>
      </c>
      <c r="C94" s="742">
        <v>18</v>
      </c>
      <c r="D94" s="743">
        <f>SUM(COUNTIF(WeekNights!$D$15:$AV$26,A94),COUNTIF('Weekend Training'!$D$15:$Y$26,A94))</f>
        <v>0</v>
      </c>
      <c r="E94" s="206"/>
    </row>
    <row r="95" spans="1:5" ht="13.8" thickBot="1">
      <c r="A95" s="238"/>
      <c r="B95" s="239"/>
      <c r="C95" s="238"/>
      <c r="D95" s="238"/>
      <c r="E95" s="206"/>
    </row>
    <row r="96" spans="1:5" ht="13.8" thickBot="1">
      <c r="A96" s="1676" t="s">
        <v>1661</v>
      </c>
      <c r="B96" s="1677"/>
      <c r="C96" s="1677"/>
      <c r="D96" s="1678"/>
      <c r="E96" s="206"/>
    </row>
    <row r="97" spans="1:5">
      <c r="A97" s="710" t="s">
        <v>1660</v>
      </c>
      <c r="B97" s="711" t="s">
        <v>1659</v>
      </c>
      <c r="C97" s="712">
        <v>1</v>
      </c>
      <c r="D97" s="713">
        <f>SUM(COUNTIF(WeekNights!$D$15:$AV$26,A97),COUNTIF('Weekend Training'!$D$15:$Y$26,A97))</f>
        <v>0</v>
      </c>
      <c r="E97" s="206"/>
    </row>
    <row r="98" spans="1:5">
      <c r="A98" s="702" t="s">
        <v>1658</v>
      </c>
      <c r="B98" s="703" t="s">
        <v>1657</v>
      </c>
      <c r="C98" s="704">
        <v>2</v>
      </c>
      <c r="D98" s="705">
        <f>SUM(COUNTIF(WeekNights!$D$15:$AV$26,A98),COUNTIF('Weekend Training'!$D$15:$Y$26,A98))</f>
        <v>0</v>
      </c>
      <c r="E98" s="206"/>
    </row>
    <row r="99" spans="1:5">
      <c r="A99" s="702" t="s">
        <v>1656</v>
      </c>
      <c r="B99" s="703" t="s">
        <v>1655</v>
      </c>
      <c r="C99" s="704">
        <v>2</v>
      </c>
      <c r="D99" s="705">
        <f>SUM(COUNTIF(WeekNights!$D$15:$AV$26,A99),COUNTIF('Weekend Training'!$D$15:$Y$26,A99))</f>
        <v>0</v>
      </c>
      <c r="E99" s="206"/>
    </row>
    <row r="100" spans="1:5">
      <c r="A100" s="702" t="s">
        <v>1654</v>
      </c>
      <c r="B100" s="703" t="s">
        <v>1653</v>
      </c>
      <c r="C100" s="704">
        <v>1</v>
      </c>
      <c r="D100" s="705">
        <f>SUM(COUNTIF(WeekNights!$D$15:$AV$26,A100),COUNTIF('Weekend Training'!$D$15:$Y$26,A100))</f>
        <v>0</v>
      </c>
      <c r="E100" s="206"/>
    </row>
    <row r="101" spans="1:5">
      <c r="A101" s="702" t="s">
        <v>1652</v>
      </c>
      <c r="B101" s="703" t="s">
        <v>1651</v>
      </c>
      <c r="C101" s="704">
        <v>3</v>
      </c>
      <c r="D101" s="705">
        <f>SUM(COUNTIF(WeekNights!$D$15:$AV$26,A101),COUNTIF('Weekend Training'!$D$15:$Y$26,A101))</f>
        <v>0</v>
      </c>
      <c r="E101" s="206"/>
    </row>
    <row r="102" spans="1:5">
      <c r="A102" s="702" t="s">
        <v>1650</v>
      </c>
      <c r="B102" s="703" t="s">
        <v>1649</v>
      </c>
      <c r="C102" s="704">
        <v>3</v>
      </c>
      <c r="D102" s="705">
        <f>SUM(COUNTIF(WeekNights!$D$15:$AV$26,A102),COUNTIF('Weekend Training'!$D$15:$Y$26,A102))</f>
        <v>0</v>
      </c>
      <c r="E102" s="206"/>
    </row>
    <row r="103" spans="1:5">
      <c r="A103" s="702" t="s">
        <v>1648</v>
      </c>
      <c r="B103" s="703" t="s">
        <v>1647</v>
      </c>
      <c r="C103" s="704">
        <v>2</v>
      </c>
      <c r="D103" s="705">
        <f>SUM(COUNTIF(WeekNights!$D$15:$AV$26,A103),COUNTIF('Weekend Training'!$D$15:$Y$26,A103))</f>
        <v>0</v>
      </c>
      <c r="E103" s="206"/>
    </row>
    <row r="104" spans="1:5">
      <c r="A104" s="702" t="s">
        <v>1646</v>
      </c>
      <c r="B104" s="703" t="s">
        <v>1645</v>
      </c>
      <c r="C104" s="704">
        <v>1</v>
      </c>
      <c r="D104" s="705">
        <f>SUM(COUNTIF(WeekNights!$D$15:$AV$26,A104),COUNTIF('Weekend Training'!$D$15:$Y$26,A104))</f>
        <v>0</v>
      </c>
      <c r="E104" s="207"/>
    </row>
    <row r="105" spans="1:5">
      <c r="A105" s="702" t="s">
        <v>1644</v>
      </c>
      <c r="B105" s="703" t="s">
        <v>1643</v>
      </c>
      <c r="C105" s="704">
        <v>2</v>
      </c>
      <c r="D105" s="705">
        <f>SUM(COUNTIF(WeekNights!$D$15:$AV$26,A105),COUNTIF('Weekend Training'!$D$15:$Y$26,A105))</f>
        <v>0</v>
      </c>
      <c r="E105" s="207"/>
    </row>
    <row r="106" spans="1:5">
      <c r="A106" s="702" t="s">
        <v>1642</v>
      </c>
      <c r="B106" s="703" t="s">
        <v>1641</v>
      </c>
      <c r="C106" s="704">
        <v>5</v>
      </c>
      <c r="D106" s="705">
        <f>SUM(COUNTIF(WeekNights!$D$15:$AV$26,A106),COUNTIF('Weekend Training'!$D$15:$Y$26,A106))</f>
        <v>0</v>
      </c>
      <c r="E106" s="206"/>
    </row>
    <row r="107" spans="1:5">
      <c r="A107" s="676" t="s">
        <v>1640</v>
      </c>
      <c r="B107" s="677" t="s">
        <v>1639</v>
      </c>
      <c r="C107" s="678">
        <v>2</v>
      </c>
      <c r="D107" s="679">
        <f>SUM(COUNTIF(WeekNights!$D$15:$AV$26,A107),COUNTIF('Weekend Training'!$D$15:$Y$26,A107))</f>
        <v>0</v>
      </c>
      <c r="E107" s="206"/>
    </row>
    <row r="108" spans="1:5">
      <c r="A108" s="680" t="s">
        <v>1638</v>
      </c>
      <c r="B108" s="681" t="s">
        <v>1567</v>
      </c>
      <c r="C108" s="682">
        <v>6</v>
      </c>
      <c r="D108" s="683">
        <f>SUM(COUNTIF(WeekNights!$D$15:$AV$26,A108),COUNTIF('Weekend Training'!$D$15:$Y$26,A108))</f>
        <v>0</v>
      </c>
      <c r="E108" s="206"/>
    </row>
    <row r="109" spans="1:5">
      <c r="A109" s="680" t="s">
        <v>1637</v>
      </c>
      <c r="B109" s="681" t="s">
        <v>1636</v>
      </c>
      <c r="C109" s="682">
        <v>2</v>
      </c>
      <c r="D109" s="683">
        <f>SUM(COUNTIF(WeekNights!$D$15:$AV$26,A109),COUNTIF('Weekend Training'!$D$15:$Y$26,A109))</f>
        <v>0</v>
      </c>
      <c r="E109" s="206"/>
    </row>
    <row r="110" spans="1:5">
      <c r="A110" s="680" t="s">
        <v>1566</v>
      </c>
      <c r="B110" s="681" t="s">
        <v>1565</v>
      </c>
      <c r="C110" s="682">
        <v>1</v>
      </c>
      <c r="D110" s="683">
        <f>SUM(COUNTIF(WeekNights!$D$15:$AV$26,A110),COUNTIF('Weekend Training'!$D$15:$Y$26,A110))</f>
        <v>0</v>
      </c>
      <c r="E110" s="206"/>
    </row>
    <row r="111" spans="1:5">
      <c r="A111" s="680" t="s">
        <v>1564</v>
      </c>
      <c r="B111" s="681" t="s">
        <v>1563</v>
      </c>
      <c r="C111" s="682">
        <v>1</v>
      </c>
      <c r="D111" s="683">
        <f>SUM(COUNTIF(WeekNights!$D$15:$AV$26,A111),COUNTIF('Weekend Training'!$D$15:$Y$26,A111))</f>
        <v>0</v>
      </c>
      <c r="E111" s="206"/>
    </row>
    <row r="112" spans="1:5">
      <c r="A112" s="680" t="s">
        <v>1562</v>
      </c>
      <c r="B112" s="681" t="s">
        <v>1561</v>
      </c>
      <c r="C112" s="682">
        <v>2</v>
      </c>
      <c r="D112" s="683">
        <f>SUM(COUNTIF(WeekNights!$D$15:$AV$26,A112),COUNTIF('Weekend Training'!$D$15:$Y$26,A112))</f>
        <v>0</v>
      </c>
      <c r="E112" s="206"/>
    </row>
    <row r="113" spans="1:5" ht="13.8" thickBot="1">
      <c r="A113" s="766" t="s">
        <v>1560</v>
      </c>
      <c r="B113" s="767" t="s">
        <v>1559</v>
      </c>
      <c r="C113" s="768">
        <v>18</v>
      </c>
      <c r="D113" s="769">
        <f>SUM(COUNTIF(WeekNights!$D$15:$AV$26,A113),COUNTIF('Weekend Training'!$D$15:$Y$26,A113))</f>
        <v>0</v>
      </c>
      <c r="E113" s="206"/>
    </row>
    <row r="114" spans="1:5" ht="13.8" thickBot="1">
      <c r="A114" s="238"/>
      <c r="B114" s="239"/>
      <c r="C114" s="238"/>
      <c r="D114" s="238"/>
      <c r="E114" s="207"/>
    </row>
    <row r="115" spans="1:5" ht="13.8" thickBot="1">
      <c r="A115" s="1676" t="s">
        <v>1635</v>
      </c>
      <c r="B115" s="1677"/>
      <c r="C115" s="1677"/>
      <c r="D115" s="1678"/>
      <c r="E115" s="207"/>
    </row>
    <row r="116" spans="1:5">
      <c r="A116" s="710" t="s">
        <v>1634</v>
      </c>
      <c r="B116" s="711" t="s">
        <v>1633</v>
      </c>
      <c r="C116" s="712">
        <v>2</v>
      </c>
      <c r="D116" s="713">
        <f>SUM(COUNTIF(WeekNights!$D$15:$AV$26,A116),COUNTIF('Weekend Training'!$D$15:$Y$26,A116))</f>
        <v>0</v>
      </c>
      <c r="E116" s="206"/>
    </row>
    <row r="117" spans="1:5">
      <c r="A117" s="702" t="s">
        <v>1632</v>
      </c>
      <c r="B117" s="703" t="s">
        <v>1631</v>
      </c>
      <c r="C117" s="704">
        <v>2</v>
      </c>
      <c r="D117" s="705">
        <f>SUM(COUNTIF(WeekNights!$D$15:$AV$26,A117),COUNTIF('Weekend Training'!$D$15:$Y$26,A117))</f>
        <v>0</v>
      </c>
      <c r="E117" s="206"/>
    </row>
    <row r="118" spans="1:5">
      <c r="A118" s="702" t="s">
        <v>1630</v>
      </c>
      <c r="B118" s="703" t="s">
        <v>1629</v>
      </c>
      <c r="C118" s="704">
        <v>1</v>
      </c>
      <c r="D118" s="705">
        <f>SUM(COUNTIF(WeekNights!$D$15:$AV$26,A118),COUNTIF('Weekend Training'!$D$15:$Y$26,A118))</f>
        <v>0</v>
      </c>
      <c r="E118" s="206"/>
    </row>
    <row r="119" spans="1:5">
      <c r="A119" s="702" t="s">
        <v>1628</v>
      </c>
      <c r="B119" s="703" t="s">
        <v>1627</v>
      </c>
      <c r="C119" s="704">
        <v>3</v>
      </c>
      <c r="D119" s="705">
        <f>SUM(COUNTIF(WeekNights!$D$15:$AV$26,A119),COUNTIF('Weekend Training'!$D$15:$Y$26,A119))</f>
        <v>0</v>
      </c>
      <c r="E119" s="206"/>
    </row>
    <row r="120" spans="1:5">
      <c r="A120" s="702" t="s">
        <v>1626</v>
      </c>
      <c r="B120" s="703" t="s">
        <v>410</v>
      </c>
      <c r="C120" s="704">
        <v>1</v>
      </c>
      <c r="D120" s="705">
        <f>SUM(COUNTIF(WeekNights!$D$15:$AV$26,A120),COUNTIF('Weekend Training'!$D$15:$Y$26,A120))</f>
        <v>0</v>
      </c>
      <c r="E120" s="206"/>
    </row>
    <row r="121" spans="1:5">
      <c r="A121" s="706" t="s">
        <v>1625</v>
      </c>
      <c r="B121" s="707" t="s">
        <v>1624</v>
      </c>
      <c r="C121" s="708">
        <v>2</v>
      </c>
      <c r="D121" s="709">
        <f>SUM(COUNTIF(WeekNights!$D$15:$AV$26,A121),COUNTIF('Weekend Training'!$D$15:$Y$26,A121))</f>
        <v>0</v>
      </c>
      <c r="E121" s="206"/>
    </row>
    <row r="122" spans="1:5">
      <c r="A122" s="706" t="s">
        <v>1623</v>
      </c>
      <c r="B122" s="707" t="s">
        <v>1612</v>
      </c>
      <c r="C122" s="708">
        <v>3</v>
      </c>
      <c r="D122" s="709">
        <f>SUM(COUNTIF(WeekNights!$D$15:$AV$26,A122),COUNTIF('Weekend Training'!$D$15:$Y$26,A122))</f>
        <v>0</v>
      </c>
      <c r="E122" s="206"/>
    </row>
    <row r="123" spans="1:5" ht="13.8" thickBot="1">
      <c r="A123" s="766" t="s">
        <v>1622</v>
      </c>
      <c r="B123" s="767" t="s">
        <v>1621</v>
      </c>
      <c r="C123" s="768">
        <v>9</v>
      </c>
      <c r="D123" s="769">
        <f>SUM(COUNTIF(WeekNights!$D$15:$AV$26,A123),COUNTIF('Weekend Training'!$D$15:$Y$26,A123))</f>
        <v>0</v>
      </c>
      <c r="E123" s="207"/>
    </row>
    <row r="124" spans="1:5" ht="13.8" thickBot="1">
      <c r="A124" s="238"/>
      <c r="B124" s="239"/>
      <c r="C124" s="238"/>
      <c r="D124" s="238"/>
      <c r="E124" s="207"/>
    </row>
    <row r="125" spans="1:5" ht="13.8" thickBot="1">
      <c r="A125" s="1676" t="s">
        <v>1620</v>
      </c>
      <c r="B125" s="1677"/>
      <c r="C125" s="1677"/>
      <c r="D125" s="1678"/>
      <c r="E125" s="206"/>
    </row>
    <row r="126" spans="1:5">
      <c r="A126" s="710" t="s">
        <v>1619</v>
      </c>
      <c r="B126" s="711" t="s">
        <v>1618</v>
      </c>
      <c r="C126" s="712">
        <v>2</v>
      </c>
      <c r="D126" s="713">
        <f>SUM(COUNTIF(WeekNights!$D$15:$AV$26,A126),COUNTIF('Weekend Training'!$D$15:$Y$26,A126))</f>
        <v>0</v>
      </c>
      <c r="E126" s="206"/>
    </row>
    <row r="127" spans="1:5">
      <c r="A127" s="702" t="s">
        <v>1617</v>
      </c>
      <c r="B127" s="703" t="s">
        <v>1616</v>
      </c>
      <c r="C127" s="704">
        <v>1</v>
      </c>
      <c r="D127" s="705">
        <f>SUM(COUNTIF(WeekNights!$D$15:$AV$26,A127),COUNTIF('Weekend Training'!$D$15:$Y$26,A127))</f>
        <v>0</v>
      </c>
      <c r="E127" s="206"/>
    </row>
    <row r="128" spans="1:5">
      <c r="A128" s="702" t="s">
        <v>1615</v>
      </c>
      <c r="B128" s="703" t="s">
        <v>1614</v>
      </c>
      <c r="C128" s="704">
        <v>2</v>
      </c>
      <c r="D128" s="705">
        <f>SUM(COUNTIF(WeekNights!$D$15:$AV$26,A128),COUNTIF('Weekend Training'!$D$15:$Y$26,A128))</f>
        <v>0</v>
      </c>
      <c r="E128" s="206"/>
    </row>
    <row r="129" spans="1:5">
      <c r="A129" s="702" t="s">
        <v>1613</v>
      </c>
      <c r="B129" s="703" t="s">
        <v>1612</v>
      </c>
      <c r="C129" s="704">
        <v>9</v>
      </c>
      <c r="D129" s="705">
        <f>SUM(COUNTIF(WeekNights!$D$15:$AV$26,A129),COUNTIF('Weekend Training'!$D$15:$Y$26,A129))</f>
        <v>0</v>
      </c>
      <c r="E129" s="206"/>
    </row>
    <row r="130" spans="1:5">
      <c r="A130" s="676" t="s">
        <v>1542</v>
      </c>
      <c r="B130" s="677" t="s">
        <v>1541</v>
      </c>
      <c r="C130" s="678">
        <v>18</v>
      </c>
      <c r="D130" s="679">
        <f>SUM(COUNTIF(WeekNights!$D$15:$AV$26,A130),COUNTIF('Weekend Training'!$D$15:$Y$26,A130))</f>
        <v>0</v>
      </c>
      <c r="E130" s="206"/>
    </row>
    <row r="131" spans="1:5">
      <c r="A131" s="676" t="s">
        <v>1540</v>
      </c>
      <c r="B131" s="677" t="s">
        <v>1539</v>
      </c>
      <c r="C131" s="678">
        <v>1</v>
      </c>
      <c r="D131" s="679">
        <f>SUM(COUNTIF(WeekNights!$D$15:$AV$26,A131),COUNTIF('Weekend Training'!$D$15:$Y$26,A131))</f>
        <v>0</v>
      </c>
      <c r="E131" s="206"/>
    </row>
    <row r="132" spans="1:5" ht="13.8" thickBot="1">
      <c r="A132" s="766" t="s">
        <v>1538</v>
      </c>
      <c r="B132" s="767" t="s">
        <v>1537</v>
      </c>
      <c r="C132" s="768">
        <v>9</v>
      </c>
      <c r="D132" s="769">
        <f>SUM(COUNTIF(WeekNights!$D$15:$AV$26,A132),COUNTIF('Weekend Training'!$D$15:$Y$26,A132))</f>
        <v>0</v>
      </c>
      <c r="E132" s="206"/>
    </row>
    <row r="133" spans="1:5" ht="13.8" thickBot="1">
      <c r="A133" s="238"/>
      <c r="B133" s="239"/>
      <c r="C133" s="238"/>
      <c r="D133" s="238"/>
      <c r="E133" s="207"/>
    </row>
    <row r="134" spans="1:5" ht="13.8" thickBot="1">
      <c r="A134" s="1673" t="s">
        <v>1611</v>
      </c>
      <c r="B134" s="1674"/>
      <c r="C134" s="1674"/>
      <c r="D134" s="1675"/>
    </row>
    <row r="135" spans="1:5">
      <c r="A135" s="698" t="s">
        <v>1610</v>
      </c>
      <c r="B135" s="699" t="s">
        <v>1609</v>
      </c>
      <c r="C135" s="700">
        <v>2</v>
      </c>
      <c r="D135" s="701">
        <f>SUM(COUNTIF(WeekNights!$D$15:$AV$26,A135),COUNTIF('Weekend Training'!$D$15:$Y$26,A135))</f>
        <v>0</v>
      </c>
    </row>
    <row r="136" spans="1:5">
      <c r="A136" s="698" t="s">
        <v>1608</v>
      </c>
      <c r="B136" s="699" t="s">
        <v>1607</v>
      </c>
      <c r="C136" s="700">
        <v>1</v>
      </c>
      <c r="D136" s="701">
        <f>SUM(COUNTIF(WeekNights!$D$15:$AV$26,A136),COUNTIF('Weekend Training'!$D$15:$Y$26,A136))</f>
        <v>0</v>
      </c>
    </row>
    <row r="137" spans="1:5">
      <c r="A137" s="698" t="s">
        <v>1606</v>
      </c>
      <c r="B137" s="699" t="s">
        <v>1605</v>
      </c>
      <c r="C137" s="700">
        <v>1</v>
      </c>
      <c r="D137" s="701">
        <f>SUM(COUNTIF(WeekNights!$D$15:$AV$26,A137),COUNTIF('Weekend Training'!$D$15:$Y$26,A137))</f>
        <v>0</v>
      </c>
    </row>
    <row r="138" spans="1:5">
      <c r="A138" s="702" t="s">
        <v>1604</v>
      </c>
      <c r="B138" s="703" t="s">
        <v>1603</v>
      </c>
      <c r="C138" s="704">
        <v>2</v>
      </c>
      <c r="D138" s="705">
        <f>SUM(COUNTIF(WeekNights!$D$15:$AV$26,A138),COUNTIF('Weekend Training'!$D$15:$Y$26,A138))</f>
        <v>0</v>
      </c>
    </row>
    <row r="139" spans="1:5">
      <c r="A139" s="702" t="s">
        <v>1602</v>
      </c>
      <c r="B139" s="703" t="s">
        <v>1601</v>
      </c>
      <c r="C139" s="704">
        <v>3</v>
      </c>
      <c r="D139" s="705">
        <f>SUM(COUNTIF(WeekNights!$D$15:$AV$26,A139),COUNTIF('Weekend Training'!$D$15:$Y$26,A139))</f>
        <v>0</v>
      </c>
    </row>
    <row r="140" spans="1:5">
      <c r="A140" s="706" t="s">
        <v>1600</v>
      </c>
      <c r="B140" s="707" t="s">
        <v>1599</v>
      </c>
      <c r="C140" s="708">
        <v>3</v>
      </c>
      <c r="D140" s="709">
        <f>SUM(COUNTIF(WeekNights!$D$15:$AV$26,A140),COUNTIF('Weekend Training'!$D$15:$Y$26,A140))</f>
        <v>0</v>
      </c>
    </row>
    <row r="141" spans="1:5">
      <c r="A141" s="680" t="s">
        <v>1598</v>
      </c>
      <c r="B141" s="681" t="s">
        <v>1597</v>
      </c>
      <c r="C141" s="682">
        <v>2</v>
      </c>
      <c r="D141" s="683">
        <f>SUM(COUNTIF(WeekNights!$D$15:$AV$26,A141),COUNTIF('Weekend Training'!$D$15:$Y$26,A141))</f>
        <v>0</v>
      </c>
    </row>
    <row r="142" spans="1:5" ht="13.8" thickBot="1">
      <c r="A142" s="766" t="s">
        <v>1596</v>
      </c>
      <c r="B142" s="767" t="s">
        <v>1595</v>
      </c>
      <c r="C142" s="768">
        <v>2</v>
      </c>
      <c r="D142" s="769">
        <f>SUM(COUNTIF(WeekNights!$D$15:$AV$26,A142),COUNTIF('Weekend Training'!$D$15:$Y$26,A142))</f>
        <v>0</v>
      </c>
    </row>
    <row r="143" spans="1:5">
      <c r="A143" s="238"/>
      <c r="B143" s="239"/>
      <c r="C143" s="238"/>
      <c r="D143" s="238"/>
    </row>
    <row r="144" spans="1:5">
      <c r="A144" s="238" t="s">
        <v>112</v>
      </c>
      <c r="B144" s="239"/>
      <c r="C144" s="251"/>
      <c r="D144" s="251"/>
    </row>
    <row r="145" spans="1:4">
      <c r="A145" s="238">
        <v>1</v>
      </c>
      <c r="B145" s="239" t="s">
        <v>1535</v>
      </c>
      <c r="C145" s="251"/>
      <c r="D145" s="251"/>
    </row>
    <row r="146" spans="1:4">
      <c r="A146" s="238">
        <v>2</v>
      </c>
      <c r="B146" s="239" t="s">
        <v>1534</v>
      </c>
      <c r="C146" s="251"/>
      <c r="D146" s="251"/>
    </row>
    <row r="147" spans="1:4">
      <c r="A147" s="238">
        <v>3</v>
      </c>
      <c r="B147" s="239" t="s">
        <v>1533</v>
      </c>
      <c r="C147" s="251"/>
      <c r="D147" s="251"/>
    </row>
    <row r="148" spans="1:4">
      <c r="A148" s="238">
        <v>4</v>
      </c>
      <c r="B148" s="239" t="s">
        <v>1532</v>
      </c>
      <c r="C148" s="251"/>
      <c r="D148" s="251"/>
    </row>
    <row r="149" spans="1:4">
      <c r="A149" s="238">
        <v>5</v>
      </c>
      <c r="B149" s="239" t="s">
        <v>1531</v>
      </c>
      <c r="C149" s="251"/>
      <c r="D149" s="251"/>
    </row>
    <row r="150" spans="1:4">
      <c r="A150" s="238">
        <v>6</v>
      </c>
      <c r="B150" s="239" t="s">
        <v>1530</v>
      </c>
      <c r="C150" s="251"/>
      <c r="D150" s="251"/>
    </row>
    <row r="151" spans="1:4">
      <c r="A151" s="238">
        <v>7</v>
      </c>
      <c r="B151" s="239" t="s">
        <v>1529</v>
      </c>
      <c r="C151" s="251"/>
      <c r="D151" s="251"/>
    </row>
  </sheetData>
  <mergeCells count="6">
    <mergeCell ref="A1:D1"/>
    <mergeCell ref="A2:D2"/>
    <mergeCell ref="A134:D134"/>
    <mergeCell ref="A96:D96"/>
    <mergeCell ref="A115:D115"/>
    <mergeCell ref="A125:D125"/>
  </mergeCells>
  <pageMargins left="0.70866141732283472" right="0.70866141732283472" top="0.74803149606299213" bottom="0.74803149606299213" header="0.31496062992125984" footer="0.31496062992125984"/>
  <pageSetup scale="71"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0" tint="-0.34998626667073579"/>
  </sheetPr>
  <dimension ref="A1:F182"/>
  <sheetViews>
    <sheetView workbookViewId="0">
      <selection sqref="A1:D1"/>
    </sheetView>
  </sheetViews>
  <sheetFormatPr defaultColWidth="9.109375" defaultRowHeight="13.2"/>
  <cols>
    <col min="1" max="1" width="10.6640625" style="251" customWidth="1"/>
    <col min="2" max="2" width="95.6640625" style="254" customWidth="1"/>
    <col min="3" max="3" width="8.6640625" style="251" customWidth="1"/>
    <col min="4" max="4" width="8.6640625" style="250" customWidth="1"/>
    <col min="5" max="5" width="10.5546875" style="250" customWidth="1"/>
    <col min="6" max="16384" width="9.109375" style="251"/>
  </cols>
  <sheetData>
    <row r="1" spans="1:5" ht="17.399999999999999">
      <c r="A1" s="1682" t="s">
        <v>1844</v>
      </c>
      <c r="B1" s="1683"/>
      <c r="C1" s="1683"/>
      <c r="D1" s="1684"/>
    </row>
    <row r="2" spans="1:5" ht="13.8" thickBot="1">
      <c r="A2" s="1685"/>
      <c r="B2" s="1686"/>
      <c r="C2" s="1686"/>
      <c r="D2" s="1687"/>
    </row>
    <row r="3" spans="1:5" ht="13.8" thickBot="1">
      <c r="A3" s="112"/>
      <c r="B3" s="112"/>
      <c r="C3" s="112"/>
      <c r="D3" s="112"/>
    </row>
    <row r="4" spans="1:5" ht="13.8" thickBot="1">
      <c r="A4" s="770"/>
      <c r="B4" s="771" t="s">
        <v>1847</v>
      </c>
      <c r="C4" s="772"/>
      <c r="D4" s="773"/>
      <c r="E4" s="252"/>
    </row>
    <row r="5" spans="1:5">
      <c r="A5" s="806" t="s">
        <v>548</v>
      </c>
      <c r="B5" s="807" t="s">
        <v>151</v>
      </c>
      <c r="C5" s="808" t="s">
        <v>1848</v>
      </c>
      <c r="D5" s="809">
        <f>SUM(COUNTIF(WeekNights!$D$27:$AV$38,A5),COUNTIF('Weekend Training'!$D$27:$Y$38,A5))</f>
        <v>0</v>
      </c>
      <c r="E5" s="252"/>
    </row>
    <row r="6" spans="1:5">
      <c r="A6" s="810" t="s">
        <v>549</v>
      </c>
      <c r="B6" s="811" t="s">
        <v>152</v>
      </c>
      <c r="C6" s="812" t="s">
        <v>1848</v>
      </c>
      <c r="D6" s="813">
        <f>SUM(COUNTIF(WeekNights!$D$27:$AV$38,A6),COUNTIF('Weekend Training'!$D$27:$Y$38,A6))</f>
        <v>0</v>
      </c>
      <c r="E6" s="252"/>
    </row>
    <row r="7" spans="1:5">
      <c r="A7" s="810" t="s">
        <v>550</v>
      </c>
      <c r="B7" s="811" t="s">
        <v>153</v>
      </c>
      <c r="C7" s="812" t="s">
        <v>1848</v>
      </c>
      <c r="D7" s="813">
        <f>SUM(COUNTIF(WeekNights!$D$27:$AV$38,A7),COUNTIF('Weekend Training'!$D$27:$Y$38,A7))</f>
        <v>0</v>
      </c>
      <c r="E7" s="252"/>
    </row>
    <row r="8" spans="1:5">
      <c r="A8" s="810" t="s">
        <v>551</v>
      </c>
      <c r="B8" s="811" t="s">
        <v>154</v>
      </c>
      <c r="C8" s="812" t="s">
        <v>1848</v>
      </c>
      <c r="D8" s="813">
        <f>SUM(COUNTIF(WeekNights!$D$27:$AV$38,A8),COUNTIF('Weekend Training'!$D$27:$Y$38,A8))</f>
        <v>0</v>
      </c>
      <c r="E8" s="252"/>
    </row>
    <row r="9" spans="1:5">
      <c r="A9" s="810" t="s">
        <v>552</v>
      </c>
      <c r="B9" s="811" t="s">
        <v>1849</v>
      </c>
      <c r="C9" s="812" t="s">
        <v>1848</v>
      </c>
      <c r="D9" s="813">
        <f>SUM(COUNTIF(WeekNights!$D$27:$AV$38,A9),COUNTIF('Weekend Training'!$D$27:$Y$38,A9))</f>
        <v>0</v>
      </c>
    </row>
    <row r="10" spans="1:5">
      <c r="A10" s="810" t="s">
        <v>553</v>
      </c>
      <c r="B10" s="811" t="s">
        <v>1850</v>
      </c>
      <c r="C10" s="812" t="s">
        <v>1848</v>
      </c>
      <c r="D10" s="813">
        <f>SUM(COUNTIF(WeekNights!$D$27:$AV$38,A10),COUNTIF('Weekend Training'!$D$27:$Y$38,A10))</f>
        <v>0</v>
      </c>
    </row>
    <row r="11" spans="1:5">
      <c r="A11" s="810" t="s">
        <v>554</v>
      </c>
      <c r="B11" s="811" t="s">
        <v>1851</v>
      </c>
      <c r="C11" s="812" t="s">
        <v>1848</v>
      </c>
      <c r="D11" s="813">
        <f>SUM(COUNTIF(WeekNights!$D$27:$AV$38,A11),COUNTIF('Weekend Training'!$D$27:$Y$38,A11))</f>
        <v>0</v>
      </c>
      <c r="E11" s="252"/>
    </row>
    <row r="12" spans="1:5">
      <c r="A12" s="810" t="s">
        <v>555</v>
      </c>
      <c r="B12" s="811" t="s">
        <v>1852</v>
      </c>
      <c r="C12" s="812" t="s">
        <v>1848</v>
      </c>
      <c r="D12" s="813">
        <f>SUM(COUNTIF(WeekNights!$D$27:$AV$38,A12),COUNTIF('Weekend Training'!$D$27:$Y$38,A12))</f>
        <v>0</v>
      </c>
      <c r="E12" s="253"/>
    </row>
    <row r="13" spans="1:5" ht="13.8" thickBot="1">
      <c r="A13" s="832" t="s">
        <v>1853</v>
      </c>
      <c r="B13" s="833" t="s">
        <v>1854</v>
      </c>
      <c r="C13" s="834">
        <v>18</v>
      </c>
      <c r="D13" s="835">
        <f>SUM(COUNTIF(WeekNights!$D$27:$AV$38,A13),COUNTIF('Weekend Training'!$D$27:$Y$38,A13))</f>
        <v>0</v>
      </c>
      <c r="E13" s="252"/>
    </row>
    <row r="14" spans="1:5" ht="13.8" thickBot="1">
      <c r="A14" s="112"/>
      <c r="B14" s="112"/>
      <c r="C14" s="112"/>
      <c r="D14" s="112"/>
    </row>
    <row r="15" spans="1:5" ht="13.8" thickBot="1">
      <c r="A15" s="770"/>
      <c r="B15" s="771" t="s">
        <v>1855</v>
      </c>
      <c r="C15" s="772"/>
      <c r="D15" s="773"/>
    </row>
    <row r="16" spans="1:5">
      <c r="A16" s="806" t="s">
        <v>1856</v>
      </c>
      <c r="B16" s="830" t="s">
        <v>536</v>
      </c>
      <c r="C16" s="808">
        <v>9</v>
      </c>
      <c r="D16" s="809">
        <f>SUM(COUNTIF(WeekNights!$D$27:$AV$38,A16),COUNTIF('Weekend Training'!$D$27:$Y$38,A16))</f>
        <v>9</v>
      </c>
      <c r="E16" s="252"/>
    </row>
    <row r="17" spans="1:5" ht="13.8" thickBot="1">
      <c r="A17" s="836" t="s">
        <v>1857</v>
      </c>
      <c r="B17" s="837" t="s">
        <v>536</v>
      </c>
      <c r="C17" s="834">
        <v>18</v>
      </c>
      <c r="D17" s="835">
        <f>SUM(COUNTIF(WeekNights!$D$27:$AV$38,A17),COUNTIF('Weekend Training'!$D$27:$Y$38,A17))</f>
        <v>0</v>
      </c>
      <c r="E17" s="252"/>
    </row>
    <row r="18" spans="1:5" ht="13.8" thickBot="1">
      <c r="A18" s="1"/>
      <c r="B18"/>
      <c r="C18"/>
      <c r="D18"/>
      <c r="E18" s="252"/>
    </row>
    <row r="19" spans="1:5" ht="13.8" thickBot="1">
      <c r="A19" s="774"/>
      <c r="B19" s="775" t="s">
        <v>1748</v>
      </c>
      <c r="C19" s="776"/>
      <c r="D19" s="777"/>
      <c r="E19" s="252"/>
    </row>
    <row r="20" spans="1:5">
      <c r="A20" s="814" t="s">
        <v>761</v>
      </c>
      <c r="B20" s="815" t="s">
        <v>329</v>
      </c>
      <c r="C20" s="816">
        <v>2</v>
      </c>
      <c r="D20" s="817">
        <f>SUM(COUNTIF(WeekNights!$D$27:$AV$38,A20),COUNTIF('Weekend Training'!$D$27:$Y$38,A20))</f>
        <v>2</v>
      </c>
      <c r="E20" s="252"/>
    </row>
    <row r="21" spans="1:5">
      <c r="A21" s="818" t="s">
        <v>762</v>
      </c>
      <c r="B21" s="819" t="s">
        <v>331</v>
      </c>
      <c r="C21" s="820">
        <v>1</v>
      </c>
      <c r="D21" s="821">
        <f>SUM(COUNTIF(WeekNights!$D$27:$AV$38,A21),COUNTIF('Weekend Training'!$D$27:$Y$38,A21))</f>
        <v>1</v>
      </c>
      <c r="E21" s="252"/>
    </row>
    <row r="22" spans="1:5">
      <c r="A22" s="818" t="s">
        <v>763</v>
      </c>
      <c r="B22" s="819" t="s">
        <v>332</v>
      </c>
      <c r="C22" s="820">
        <v>1</v>
      </c>
      <c r="D22" s="821">
        <f>SUM(COUNTIF(WeekNights!$D$27:$AV$38,A22),COUNTIF('Weekend Training'!$D$27:$Y$38,A22))</f>
        <v>1</v>
      </c>
      <c r="E22" s="252"/>
    </row>
    <row r="23" spans="1:5">
      <c r="A23" s="818" t="s">
        <v>764</v>
      </c>
      <c r="B23" s="819" t="s">
        <v>333</v>
      </c>
      <c r="C23" s="820">
        <v>2</v>
      </c>
      <c r="D23" s="821">
        <f>SUM(COUNTIF(WeekNights!$D$27:$AV$38,A23),COUNTIF('Weekend Training'!$D$27:$Y$38,A23))</f>
        <v>2</v>
      </c>
      <c r="E23" s="252"/>
    </row>
    <row r="24" spans="1:5">
      <c r="A24" s="818" t="s">
        <v>765</v>
      </c>
      <c r="B24" s="819" t="s">
        <v>334</v>
      </c>
      <c r="C24" s="820">
        <v>2</v>
      </c>
      <c r="D24" s="821">
        <f>SUM(COUNTIF(WeekNights!$D$27:$AV$38,A24),COUNTIF('Weekend Training'!$D$27:$Y$38,A24))</f>
        <v>2</v>
      </c>
      <c r="E24" s="252"/>
    </row>
    <row r="25" spans="1:5">
      <c r="A25" s="818" t="s">
        <v>766</v>
      </c>
      <c r="B25" s="819" t="s">
        <v>335</v>
      </c>
      <c r="C25" s="820">
        <v>2</v>
      </c>
      <c r="D25" s="821">
        <f>SUM(COUNTIF(WeekNights!$D$27:$AV$38,A25),COUNTIF('Weekend Training'!$D$27:$Y$38,A25))</f>
        <v>2</v>
      </c>
      <c r="E25" s="252"/>
    </row>
    <row r="26" spans="1:5">
      <c r="A26" s="818" t="s">
        <v>767</v>
      </c>
      <c r="B26" s="819" t="s">
        <v>336</v>
      </c>
      <c r="C26" s="820">
        <v>2</v>
      </c>
      <c r="D26" s="821">
        <f>SUM(COUNTIF(WeekNights!$D$27:$AV$38,A26),COUNTIF('Weekend Training'!$D$27:$Y$38,A26))</f>
        <v>2</v>
      </c>
      <c r="E26" s="252"/>
    </row>
    <row r="27" spans="1:5">
      <c r="A27" s="826" t="s">
        <v>1881</v>
      </c>
      <c r="B27" s="827" t="s">
        <v>1667</v>
      </c>
      <c r="C27" s="828" t="s">
        <v>1848</v>
      </c>
      <c r="D27" s="821">
        <f>SUM(COUNTIF(WeekNights!$D$27:$AV$38,A27),COUNTIF('Weekend Training'!$D$27:$Y$38,A27))</f>
        <v>0</v>
      </c>
      <c r="E27" s="252"/>
    </row>
    <row r="28" spans="1:5">
      <c r="A28" s="838" t="s">
        <v>759</v>
      </c>
      <c r="B28" s="839" t="s">
        <v>328</v>
      </c>
      <c r="C28" s="840">
        <v>3</v>
      </c>
      <c r="D28" s="841">
        <f>SUM(COUNTIF(WeekNights!$D$27:$AV$38,A28),COUNTIF('Weekend Training'!$D$27:$Y$38,A28))</f>
        <v>0</v>
      </c>
      <c r="E28" s="252"/>
    </row>
    <row r="29" spans="1:5" ht="13.8" thickBot="1">
      <c r="A29" s="842" t="s">
        <v>760</v>
      </c>
      <c r="B29" s="843" t="s">
        <v>330</v>
      </c>
      <c r="C29" s="844">
        <v>2</v>
      </c>
      <c r="D29" s="845">
        <f>SUM(COUNTIF(WeekNights!$D$27:$AV$38,A29),COUNTIF('Weekend Training'!$D$27:$Y$38,A29))</f>
        <v>0</v>
      </c>
      <c r="E29" s="252"/>
    </row>
    <row r="30" spans="1:5" ht="13.8" thickBot="1">
      <c r="A30" s="112"/>
      <c r="B30" s="112"/>
      <c r="C30" s="112"/>
      <c r="D30" s="112"/>
      <c r="E30" s="252"/>
    </row>
    <row r="31" spans="1:5" ht="13.8" thickBot="1">
      <c r="A31" s="778"/>
      <c r="B31" s="771" t="s">
        <v>1882</v>
      </c>
      <c r="C31" s="772"/>
      <c r="D31" s="773"/>
    </row>
    <row r="32" spans="1:5">
      <c r="A32" s="806" t="s">
        <v>1860</v>
      </c>
      <c r="B32" s="830" t="s">
        <v>538</v>
      </c>
      <c r="C32" s="808">
        <v>3</v>
      </c>
      <c r="D32" s="809">
        <f>SUM(COUNTIF(WeekNights!$D$27:$AV$38,A32),COUNTIF('Weekend Training'!$D$27:$Y$38,A32))</f>
        <v>0</v>
      </c>
    </row>
    <row r="33" spans="1:6">
      <c r="A33" s="831" t="s">
        <v>1861</v>
      </c>
      <c r="B33" s="811" t="s">
        <v>540</v>
      </c>
      <c r="C33" s="812">
        <v>3</v>
      </c>
      <c r="D33" s="813">
        <f>SUM(COUNTIF(WeekNights!$D$27:$AV$38,A33),COUNTIF('Weekend Training'!$D$27:$Y$38,A33))</f>
        <v>0</v>
      </c>
      <c r="E33" s="252"/>
    </row>
    <row r="34" spans="1:6">
      <c r="A34" s="831" t="s">
        <v>1862</v>
      </c>
      <c r="B34" s="811" t="s">
        <v>537</v>
      </c>
      <c r="C34" s="812">
        <v>3</v>
      </c>
      <c r="D34" s="813">
        <f>SUM(COUNTIF(WeekNights!$D$27:$AV$38,A34),COUNTIF('Weekend Training'!$D$27:$Y$38,A34))</f>
        <v>0</v>
      </c>
      <c r="E34" s="252"/>
    </row>
    <row r="35" spans="1:6">
      <c r="A35" s="846" t="s">
        <v>1863</v>
      </c>
      <c r="B35" s="847" t="s">
        <v>537</v>
      </c>
      <c r="C35" s="848">
        <v>3</v>
      </c>
      <c r="D35" s="849">
        <f>SUM(COUNTIF(WeekNights!$D$27:$AV$38,A35),COUNTIF('Weekend Training'!$D$27:$Y$38,A35))</f>
        <v>0</v>
      </c>
      <c r="E35" s="252"/>
    </row>
    <row r="36" spans="1:6">
      <c r="A36" s="846" t="s">
        <v>1864</v>
      </c>
      <c r="B36" s="847" t="s">
        <v>539</v>
      </c>
      <c r="C36" s="848">
        <v>3</v>
      </c>
      <c r="D36" s="849">
        <f>SUM(COUNTIF(WeekNights!$D$27:$AV$38,A36),COUNTIF('Weekend Training'!$D$27:$Y$38,A36))</f>
        <v>0</v>
      </c>
      <c r="E36" s="252"/>
    </row>
    <row r="37" spans="1:6">
      <c r="A37" s="846" t="s">
        <v>1865</v>
      </c>
      <c r="B37" s="847" t="s">
        <v>541</v>
      </c>
      <c r="C37" s="848">
        <v>3</v>
      </c>
      <c r="D37" s="849">
        <f>SUM(COUNTIF(WeekNights!$D$27:$AV$38,A37),COUNTIF('Weekend Training'!$D$27:$Y$38,A37))</f>
        <v>0</v>
      </c>
      <c r="E37" s="252"/>
    </row>
    <row r="38" spans="1:6">
      <c r="A38" s="846" t="s">
        <v>1866</v>
      </c>
      <c r="B38" s="847" t="s">
        <v>542</v>
      </c>
      <c r="C38" s="848">
        <v>3</v>
      </c>
      <c r="D38" s="849">
        <f>SUM(COUNTIF(WeekNights!$D$27:$AV$38,A38),COUNTIF('Weekend Training'!$D$27:$Y$38,A38))</f>
        <v>0</v>
      </c>
      <c r="E38" s="252"/>
    </row>
    <row r="39" spans="1:6" ht="13.8" thickBot="1">
      <c r="A39" s="836" t="s">
        <v>1867</v>
      </c>
      <c r="B39" s="837" t="s">
        <v>543</v>
      </c>
      <c r="C39" s="834">
        <v>3</v>
      </c>
      <c r="D39" s="835">
        <f>SUM(COUNTIF(WeekNights!$D$27:$AV$38,A39),COUNTIF('Weekend Training'!$D$27:$Y$38,A39))</f>
        <v>0</v>
      </c>
      <c r="E39" s="252"/>
    </row>
    <row r="40" spans="1:6" ht="13.8" thickBot="1">
      <c r="A40" s="112"/>
      <c r="B40" s="112"/>
      <c r="C40" s="112"/>
      <c r="D40" s="112"/>
      <c r="E40" s="252"/>
    </row>
    <row r="41" spans="1:6" ht="13.8" thickBot="1">
      <c r="A41" s="778"/>
      <c r="B41" s="779" t="s">
        <v>1868</v>
      </c>
      <c r="C41" s="772"/>
      <c r="D41" s="773"/>
      <c r="E41" s="252"/>
    </row>
    <row r="42" spans="1:6">
      <c r="A42" s="806" t="s">
        <v>643</v>
      </c>
      <c r="B42" s="830" t="s">
        <v>544</v>
      </c>
      <c r="C42" s="808">
        <v>9</v>
      </c>
      <c r="D42" s="809">
        <f>SUM(COUNTIF(WeekNights!$D$27:$AV$38,A42),COUNTIF('Weekend Training'!$D$27:$Y$38,A42))</f>
        <v>0</v>
      </c>
    </row>
    <row r="43" spans="1:6">
      <c r="A43" s="846" t="s">
        <v>1869</v>
      </c>
      <c r="B43" s="847" t="s">
        <v>544</v>
      </c>
      <c r="C43" s="848">
        <v>9</v>
      </c>
      <c r="D43" s="849">
        <f>SUM(COUNTIF(WeekNights!$D$27:$AV$38,A43),COUNTIF('Weekend Training'!$D$27:$Y$38,A43))</f>
        <v>0</v>
      </c>
    </row>
    <row r="44" spans="1:6" ht="13.8" thickBot="1">
      <c r="A44" s="836" t="s">
        <v>1870</v>
      </c>
      <c r="B44" s="837" t="s">
        <v>545</v>
      </c>
      <c r="C44" s="834">
        <v>9</v>
      </c>
      <c r="D44" s="835">
        <f>SUM(COUNTIF(WeekNights!$D$27:$AV$38,A44),COUNTIF('Weekend Training'!$D$27:$Y$38,A44))</f>
        <v>0</v>
      </c>
      <c r="E44" s="240"/>
    </row>
    <row r="45" spans="1:6" ht="13.8" thickBot="1">
      <c r="A45" s="112"/>
      <c r="B45" s="112"/>
      <c r="C45" s="112"/>
      <c r="D45" s="112"/>
      <c r="E45" s="252"/>
      <c r="F45" s="254"/>
    </row>
    <row r="46" spans="1:6" ht="13.8" thickBot="1">
      <c r="A46" s="774"/>
      <c r="B46" s="775" t="s">
        <v>1747</v>
      </c>
      <c r="C46" s="776"/>
      <c r="D46" s="777"/>
      <c r="E46" s="240"/>
    </row>
    <row r="47" spans="1:6">
      <c r="A47" s="814" t="s">
        <v>771</v>
      </c>
      <c r="B47" s="815" t="s">
        <v>164</v>
      </c>
      <c r="C47" s="816">
        <v>3</v>
      </c>
      <c r="D47" s="817">
        <f>SUM(COUNTIF(WeekNights!$D$27:$AV$38,A47),COUNTIF('Weekend Training'!$D$27:$Y$38,A47))</f>
        <v>0</v>
      </c>
      <c r="E47" s="252"/>
    </row>
    <row r="48" spans="1:6">
      <c r="A48" s="846" t="s">
        <v>562</v>
      </c>
      <c r="B48" s="847" t="s">
        <v>164</v>
      </c>
      <c r="C48" s="848">
        <v>6</v>
      </c>
      <c r="D48" s="841">
        <f>SUM(COUNTIF(WeekNights!$D$27:$AV$38,A48),COUNTIF('Weekend Training'!$D$27:$Y$38,A48))</f>
        <v>0</v>
      </c>
    </row>
    <row r="49" spans="1:5">
      <c r="A49" s="838" t="s">
        <v>666</v>
      </c>
      <c r="B49" s="839" t="s">
        <v>254</v>
      </c>
      <c r="C49" s="840">
        <v>1</v>
      </c>
      <c r="D49" s="841">
        <f>SUM(COUNTIF(WeekNights!$D$27:$AV$38,A49),COUNTIF('Weekend Training'!$D$27:$Y$38,A49))</f>
        <v>0</v>
      </c>
    </row>
    <row r="50" spans="1:5">
      <c r="A50" s="838" t="s">
        <v>667</v>
      </c>
      <c r="B50" s="839" t="s">
        <v>255</v>
      </c>
      <c r="C50" s="840">
        <v>2</v>
      </c>
      <c r="D50" s="841">
        <f>SUM(COUNTIF(WeekNights!$D$27:$AV$38,A50),COUNTIF('Weekend Training'!$D$27:$Y$38,A50))</f>
        <v>0</v>
      </c>
      <c r="E50" s="252"/>
    </row>
    <row r="51" spans="1:5">
      <c r="A51" s="850" t="s">
        <v>668</v>
      </c>
      <c r="B51" s="851" t="s">
        <v>256</v>
      </c>
      <c r="C51" s="852">
        <v>1</v>
      </c>
      <c r="D51" s="853">
        <f>SUM(COUNTIF(WeekNights!$D$27:$AV$38,A51),COUNTIF('Weekend Training'!$D$27:$Y$38,A51))</f>
        <v>0</v>
      </c>
      <c r="E51" s="252"/>
    </row>
    <row r="52" spans="1:5">
      <c r="A52" s="854" t="s">
        <v>768</v>
      </c>
      <c r="B52" s="855" t="s">
        <v>337</v>
      </c>
      <c r="C52" s="856">
        <v>1</v>
      </c>
      <c r="D52" s="857">
        <f>SUM(COUNTIF(WeekNights!$D$27:$AV$38,A52),COUNTIF('Weekend Training'!$D$27:$Y$38,A52))</f>
        <v>0</v>
      </c>
      <c r="E52" s="252"/>
    </row>
    <row r="53" spans="1:5">
      <c r="A53" s="838" t="s">
        <v>769</v>
      </c>
      <c r="B53" s="839" t="s">
        <v>338</v>
      </c>
      <c r="C53" s="840">
        <v>2</v>
      </c>
      <c r="D53" s="841">
        <f>SUM(COUNTIF(WeekNights!$D$27:$AV$38,A53),COUNTIF('Weekend Training'!$D$27:$Y$38,A53))</f>
        <v>0</v>
      </c>
      <c r="E53" s="252"/>
    </row>
    <row r="54" spans="1:5" ht="13.8" thickBot="1">
      <c r="A54" s="842" t="s">
        <v>770</v>
      </c>
      <c r="B54" s="843" t="s">
        <v>339</v>
      </c>
      <c r="C54" s="844">
        <v>2</v>
      </c>
      <c r="D54" s="845">
        <f>SUM(COUNTIF(WeekNights!$D$27:$AV$38,A54),COUNTIF('Weekend Training'!$D$27:$Y$38,A54))</f>
        <v>0</v>
      </c>
      <c r="E54" s="252"/>
    </row>
    <row r="55" spans="1:5" ht="13.8" thickBot="1">
      <c r="A55" s="1"/>
      <c r="B55"/>
      <c r="C55"/>
      <c r="D55"/>
      <c r="E55" s="252"/>
    </row>
    <row r="56" spans="1:5" ht="13.8" thickBot="1">
      <c r="A56" s="774"/>
      <c r="B56" s="775" t="s">
        <v>1956</v>
      </c>
      <c r="C56" s="776"/>
      <c r="D56" s="777"/>
      <c r="E56" s="252"/>
    </row>
    <row r="57" spans="1:5">
      <c r="A57" s="814" t="s">
        <v>777</v>
      </c>
      <c r="B57" s="815" t="s">
        <v>1883</v>
      </c>
      <c r="C57" s="816">
        <v>1</v>
      </c>
      <c r="D57" s="817">
        <f>SUM(COUNTIF(WeekNights!$D$27:$AV$38,A57),COUNTIF('Weekend Training'!$D$27:$Y$38,A57))</f>
        <v>1</v>
      </c>
      <c r="E57" s="252"/>
    </row>
    <row r="58" spans="1:5">
      <c r="A58" s="818" t="s">
        <v>778</v>
      </c>
      <c r="B58" s="819" t="s">
        <v>343</v>
      </c>
      <c r="C58" s="820">
        <v>1</v>
      </c>
      <c r="D58" s="821">
        <f>SUM(COUNTIF(WeekNights!$D$27:$AV$38,A58),COUNTIF('Weekend Training'!$D$27:$Y$38,A58))</f>
        <v>1</v>
      </c>
    </row>
    <row r="59" spans="1:5">
      <c r="A59" s="818" t="s">
        <v>779</v>
      </c>
      <c r="B59" s="819" t="s">
        <v>1957</v>
      </c>
      <c r="C59" s="820">
        <v>1</v>
      </c>
      <c r="D59" s="821">
        <f>SUM(COUNTIF(WeekNights!$D$27:$AV$38,A59),COUNTIF('Weekend Training'!$D$27:$Y$38,A59))</f>
        <v>1</v>
      </c>
    </row>
    <row r="60" spans="1:5">
      <c r="A60" s="818" t="s">
        <v>772</v>
      </c>
      <c r="B60" s="819" t="s">
        <v>1884</v>
      </c>
      <c r="C60" s="820">
        <v>2</v>
      </c>
      <c r="D60" s="829">
        <f>SUM(COUNTIF(WeekNights!$D$27:$AV$38,A60),COUNTIF('Weekend Training'!$D$27:$Y$38,A60))</f>
        <v>0</v>
      </c>
      <c r="E60" s="252"/>
    </row>
    <row r="61" spans="1:5">
      <c r="A61" s="838" t="s">
        <v>773</v>
      </c>
      <c r="B61" s="839" t="s">
        <v>342</v>
      </c>
      <c r="C61" s="840">
        <v>2</v>
      </c>
      <c r="D61" s="841">
        <f>SUM(COUNTIF(WeekNights!$D$27:$AV$38,A61),COUNTIF('Weekend Training'!$D$27:$Y$38,A61))</f>
        <v>0</v>
      </c>
      <c r="E61" s="252"/>
    </row>
    <row r="62" spans="1:5">
      <c r="A62" s="838" t="s">
        <v>774</v>
      </c>
      <c r="B62" s="839" t="s">
        <v>1951</v>
      </c>
      <c r="C62" s="840">
        <v>2</v>
      </c>
      <c r="D62" s="841">
        <f>SUM(COUNTIF(WeekNights!$D$27:$AV$38,A62),COUNTIF('Weekend Training'!$D$27:$Y$38,A62))</f>
        <v>0</v>
      </c>
      <c r="E62" s="252"/>
    </row>
    <row r="63" spans="1:5" ht="13.8" thickBot="1">
      <c r="A63" s="842" t="s">
        <v>775</v>
      </c>
      <c r="B63" s="843" t="s">
        <v>347</v>
      </c>
      <c r="C63" s="844">
        <v>1</v>
      </c>
      <c r="D63" s="845">
        <f>SUM(COUNTIF(WeekNights!$D$27:$AV$38,A63),COUNTIF('Weekend Training'!$D$27:$Y$38,A63))</f>
        <v>0</v>
      </c>
      <c r="E63" s="252"/>
    </row>
    <row r="64" spans="1:5" ht="13.8" thickBot="1">
      <c r="A64" s="1"/>
      <c r="B64"/>
      <c r="C64"/>
      <c r="D64"/>
      <c r="E64" s="252"/>
    </row>
    <row r="65" spans="1:5" ht="13.8" thickBot="1">
      <c r="A65" s="774"/>
      <c r="B65" s="780" t="s">
        <v>1746</v>
      </c>
      <c r="C65" s="776"/>
      <c r="D65" s="777"/>
      <c r="E65" s="252"/>
    </row>
    <row r="66" spans="1:5">
      <c r="A66" s="814" t="s">
        <v>782</v>
      </c>
      <c r="B66" s="815" t="s">
        <v>349</v>
      </c>
      <c r="C66" s="816">
        <v>3</v>
      </c>
      <c r="D66" s="817">
        <f>SUM(COUNTIF(WeekNights!$D$27:$AV$38,A66),COUNTIF('Weekend Training'!$D$27:$Y$38,A66))</f>
        <v>2</v>
      </c>
    </row>
    <row r="67" spans="1:5">
      <c r="A67" s="818" t="s">
        <v>783</v>
      </c>
      <c r="B67" s="819" t="s">
        <v>350</v>
      </c>
      <c r="C67" s="820">
        <v>1</v>
      </c>
      <c r="D67" s="821">
        <f>SUM(COUNTIF(WeekNights!$D$27:$AV$38,A67),COUNTIF('Weekend Training'!$D$27:$Y$38,A67))</f>
        <v>1</v>
      </c>
    </row>
    <row r="68" spans="1:5">
      <c r="A68" s="826" t="s">
        <v>1885</v>
      </c>
      <c r="B68" s="827" t="s">
        <v>1667</v>
      </c>
      <c r="C68" s="828" t="s">
        <v>1848</v>
      </c>
      <c r="D68" s="821">
        <f>SUM(COUNTIF(WeekNights!$D$27:$AV$38,A68),COUNTIF('Weekend Training'!$D$27:$Y$38,A68))</f>
        <v>0</v>
      </c>
      <c r="E68" s="252"/>
    </row>
    <row r="69" spans="1:5">
      <c r="A69" s="838" t="s">
        <v>678</v>
      </c>
      <c r="B69" s="839" t="s">
        <v>265</v>
      </c>
      <c r="C69" s="840">
        <v>2</v>
      </c>
      <c r="D69" s="841">
        <f>SUM(COUNTIF(WeekNights!$D$27:$AV$38,A69),COUNTIF('Weekend Training'!$D$27:$Y$38,A69))</f>
        <v>4</v>
      </c>
      <c r="E69" s="252"/>
    </row>
    <row r="70" spans="1:5">
      <c r="A70" s="850" t="s">
        <v>128</v>
      </c>
      <c r="B70" s="851" t="s">
        <v>267</v>
      </c>
      <c r="C70" s="852">
        <v>8</v>
      </c>
      <c r="D70" s="853">
        <f>SUM(COUNTIF(WeekNights!$D$27:$AV$38,A70),COUNTIF('Weekend Training'!$D$27:$Y$38,A70))</f>
        <v>0</v>
      </c>
      <c r="E70" s="252"/>
    </row>
    <row r="71" spans="1:5">
      <c r="A71" s="854" t="s">
        <v>780</v>
      </c>
      <c r="B71" s="855" t="s">
        <v>348</v>
      </c>
      <c r="C71" s="856">
        <v>4</v>
      </c>
      <c r="D71" s="857">
        <f>SUM(COUNTIF(WeekNights!$D$27:$AV$38,A71),COUNTIF('Weekend Training'!$D$27:$Y$38,A71))</f>
        <v>0</v>
      </c>
      <c r="E71" s="252"/>
    </row>
    <row r="72" spans="1:5" ht="13.8" thickBot="1">
      <c r="A72" s="842" t="s">
        <v>781</v>
      </c>
      <c r="B72" s="843" t="s">
        <v>350</v>
      </c>
      <c r="C72" s="844">
        <v>2</v>
      </c>
      <c r="D72" s="845">
        <f>SUM(COUNTIF(WeekNights!$D$27:$AV$38,A72),COUNTIF('Weekend Training'!$D$27:$Y$38,A72))</f>
        <v>0</v>
      </c>
      <c r="E72" s="252"/>
    </row>
    <row r="73" spans="1:5" ht="13.8" thickBot="1">
      <c r="A73" s="1"/>
      <c r="B73"/>
      <c r="C73"/>
      <c r="D73"/>
      <c r="E73" s="252"/>
    </row>
    <row r="74" spans="1:5" ht="13.8" thickBot="1">
      <c r="A74" s="774"/>
      <c r="B74" s="775" t="s">
        <v>1745</v>
      </c>
      <c r="C74" s="776"/>
      <c r="D74" s="777"/>
    </row>
    <row r="75" spans="1:5">
      <c r="A75" s="814" t="s">
        <v>790</v>
      </c>
      <c r="B75" s="815" t="s">
        <v>352</v>
      </c>
      <c r="C75" s="816">
        <v>2</v>
      </c>
      <c r="D75" s="817">
        <f>SUM(COUNTIF(WeekNights!$D$27:$AV$38,A75),COUNTIF('Weekend Training'!$D$27:$Y$38,A75))</f>
        <v>2</v>
      </c>
    </row>
    <row r="76" spans="1:5">
      <c r="A76" s="818" t="s">
        <v>791</v>
      </c>
      <c r="B76" s="819" t="s">
        <v>354</v>
      </c>
      <c r="C76" s="820">
        <v>2</v>
      </c>
      <c r="D76" s="821">
        <f>SUM(COUNTIF(WeekNights!$D$27:$AV$38,A76),COUNTIF('Weekend Training'!$D$27:$Y$38,A76))</f>
        <v>2</v>
      </c>
      <c r="E76" s="252"/>
    </row>
    <row r="77" spans="1:5">
      <c r="A77" s="818" t="s">
        <v>792</v>
      </c>
      <c r="B77" s="819" t="s">
        <v>356</v>
      </c>
      <c r="C77" s="820">
        <v>1</v>
      </c>
      <c r="D77" s="821">
        <f>SUM(COUNTIF(WeekNights!$D$27:$AV$38,A77),COUNTIF('Weekend Training'!$D$27:$Y$38,A77))</f>
        <v>1</v>
      </c>
      <c r="E77" s="252"/>
    </row>
    <row r="78" spans="1:5">
      <c r="A78" s="818" t="s">
        <v>793</v>
      </c>
      <c r="B78" s="819" t="s">
        <v>358</v>
      </c>
      <c r="C78" s="820">
        <v>1</v>
      </c>
      <c r="D78" s="821">
        <f>SUM(COUNTIF(WeekNights!$D$27:$AV$38,A78),COUNTIF('Weekend Training'!$D$27:$Y$38,A78))</f>
        <v>1</v>
      </c>
      <c r="E78" s="252"/>
    </row>
    <row r="79" spans="1:5">
      <c r="A79" s="822" t="s">
        <v>794</v>
      </c>
      <c r="B79" s="823" t="s">
        <v>360</v>
      </c>
      <c r="C79" s="824">
        <v>2</v>
      </c>
      <c r="D79" s="825">
        <f>SUM(COUNTIF(WeekNights!$D$27:$AV$38,A79),COUNTIF('Weekend Training'!$D$27:$Y$38,A79))</f>
        <v>2</v>
      </c>
      <c r="E79" s="252"/>
    </row>
    <row r="80" spans="1:5">
      <c r="A80" s="818" t="s">
        <v>795</v>
      </c>
      <c r="B80" s="819" t="s">
        <v>353</v>
      </c>
      <c r="C80" s="820">
        <v>2</v>
      </c>
      <c r="D80" s="821">
        <f>SUM(COUNTIF(WeekNights!$D$27:$AV$38,A80),COUNTIF('Weekend Training'!$D$27:$Y$38,A80))</f>
        <v>2</v>
      </c>
      <c r="E80" s="252"/>
    </row>
    <row r="81" spans="1:5">
      <c r="A81" s="818" t="s">
        <v>796</v>
      </c>
      <c r="B81" s="819" t="s">
        <v>355</v>
      </c>
      <c r="C81" s="820">
        <v>3</v>
      </c>
      <c r="D81" s="821">
        <f>SUM(COUNTIF(WeekNights!$D$27:$AV$38,A81),COUNTIF('Weekend Training'!$D$27:$Y$38,A81))</f>
        <v>3</v>
      </c>
      <c r="E81" s="252"/>
    </row>
    <row r="82" spans="1:5">
      <c r="A82" s="826" t="s">
        <v>1886</v>
      </c>
      <c r="B82" s="827" t="s">
        <v>1667</v>
      </c>
      <c r="C82" s="828" t="s">
        <v>1848</v>
      </c>
      <c r="D82" s="821">
        <f>SUM(COUNTIF(WeekNights!$D$27:$AV$38,A82),COUNTIF('Weekend Training'!$D$27:$Y$38,A82))</f>
        <v>8</v>
      </c>
      <c r="E82" s="252"/>
    </row>
    <row r="83" spans="1:5">
      <c r="A83" s="838" t="s">
        <v>784</v>
      </c>
      <c r="B83" s="839" t="s">
        <v>351</v>
      </c>
      <c r="C83" s="840">
        <v>2</v>
      </c>
      <c r="D83" s="841">
        <f>SUM(COUNTIF(WeekNights!$D$27:$AV$38,A83),COUNTIF('Weekend Training'!$D$27:$Y$38,A83))</f>
        <v>1</v>
      </c>
      <c r="E83" s="252"/>
    </row>
    <row r="84" spans="1:5">
      <c r="A84" s="838" t="s">
        <v>785</v>
      </c>
      <c r="B84" s="839" t="s">
        <v>353</v>
      </c>
      <c r="C84" s="840">
        <v>2</v>
      </c>
      <c r="D84" s="841">
        <f>SUM(COUNTIF(WeekNights!$D$27:$AV$38,A84),COUNTIF('Weekend Training'!$D$27:$Y$38,A84))</f>
        <v>0</v>
      </c>
      <c r="E84" s="252"/>
    </row>
    <row r="85" spans="1:5">
      <c r="A85" s="838" t="s">
        <v>786</v>
      </c>
      <c r="B85" s="839" t="s">
        <v>355</v>
      </c>
      <c r="C85" s="840">
        <v>3</v>
      </c>
      <c r="D85" s="841">
        <f>SUM(COUNTIF(WeekNights!$D$27:$AV$38,A85),COUNTIF('Weekend Training'!$D$27:$Y$38,A85))</f>
        <v>0</v>
      </c>
      <c r="E85" s="252"/>
    </row>
    <row r="86" spans="1:5">
      <c r="A86" s="838" t="s">
        <v>787</v>
      </c>
      <c r="B86" s="839" t="s">
        <v>357</v>
      </c>
      <c r="C86" s="840">
        <v>1</v>
      </c>
      <c r="D86" s="841">
        <f>SUM(COUNTIF(WeekNights!$D$27:$AV$38,A86),COUNTIF('Weekend Training'!$D$27:$Y$38,A86))</f>
        <v>1</v>
      </c>
      <c r="E86" s="252"/>
    </row>
    <row r="87" spans="1:5">
      <c r="A87" s="838" t="s">
        <v>788</v>
      </c>
      <c r="B87" s="839" t="s">
        <v>359</v>
      </c>
      <c r="C87" s="840">
        <v>2</v>
      </c>
      <c r="D87" s="841">
        <f>SUM(COUNTIF(WeekNights!$D$27:$AV$38,A87),COUNTIF('Weekend Training'!$D$27:$Y$38,A87))</f>
        <v>0</v>
      </c>
      <c r="E87" s="252"/>
    </row>
    <row r="88" spans="1:5" ht="13.8" thickBot="1">
      <c r="A88" s="842" t="s">
        <v>789</v>
      </c>
      <c r="B88" s="843" t="s">
        <v>361</v>
      </c>
      <c r="C88" s="844">
        <v>3</v>
      </c>
      <c r="D88" s="845">
        <f>SUM(COUNTIF(WeekNights!$D$27:$AV$38,A88),COUNTIF('Weekend Training'!$D$27:$Y$38,A88))</f>
        <v>0</v>
      </c>
      <c r="E88" s="252"/>
    </row>
    <row r="89" spans="1:5" ht="13.8" thickBot="1">
      <c r="A89" s="1"/>
      <c r="B89"/>
      <c r="C89"/>
      <c r="D89"/>
    </row>
    <row r="90" spans="1:5" ht="13.8" thickBot="1">
      <c r="A90" s="781"/>
      <c r="B90" s="782" t="s">
        <v>1887</v>
      </c>
      <c r="C90" s="783"/>
      <c r="D90" s="784"/>
    </row>
    <row r="91" spans="1:5">
      <c r="A91" s="858" t="s">
        <v>593</v>
      </c>
      <c r="B91" s="859" t="s">
        <v>195</v>
      </c>
      <c r="C91" s="860">
        <v>1</v>
      </c>
      <c r="D91" s="861">
        <f>SUM(COUNTIF(WeekNights!$D$27:$AV$38,A91),COUNTIF('Weekend Training'!$D$27:$Y$38,A91))</f>
        <v>0</v>
      </c>
      <c r="E91" s="252"/>
    </row>
    <row r="92" spans="1:5">
      <c r="A92" s="862" t="s">
        <v>594</v>
      </c>
      <c r="B92" s="863" t="s">
        <v>196</v>
      </c>
      <c r="C92" s="864">
        <v>1</v>
      </c>
      <c r="D92" s="865">
        <f>SUM(COUNTIF(WeekNights!$D$27:$AV$38,A92),COUNTIF('Weekend Training'!$D$27:$Y$38,A92))</f>
        <v>0</v>
      </c>
      <c r="E92" s="252"/>
    </row>
    <row r="93" spans="1:5">
      <c r="A93" s="862" t="s">
        <v>595</v>
      </c>
      <c r="B93" s="863" t="s">
        <v>197</v>
      </c>
      <c r="C93" s="864">
        <v>1</v>
      </c>
      <c r="D93" s="865">
        <f>SUM(COUNTIF(WeekNights!$D$27:$AV$38,A93),COUNTIF('Weekend Training'!$D$27:$Y$38,A93))</f>
        <v>0</v>
      </c>
      <c r="E93" s="252"/>
    </row>
    <row r="94" spans="1:5">
      <c r="A94" s="862" t="s">
        <v>596</v>
      </c>
      <c r="B94" s="863" t="s">
        <v>198</v>
      </c>
      <c r="C94" s="864">
        <v>6</v>
      </c>
      <c r="D94" s="865">
        <f>SUM(COUNTIF(WeekNights!$D$27:$AV$38,A94),COUNTIF('Weekend Training'!$D$27:$Y$38,A94))</f>
        <v>0</v>
      </c>
      <c r="E94" s="252"/>
    </row>
    <row r="95" spans="1:5">
      <c r="A95" s="866" t="s">
        <v>681</v>
      </c>
      <c r="B95" s="867" t="s">
        <v>269</v>
      </c>
      <c r="C95" s="868">
        <v>1</v>
      </c>
      <c r="D95" s="869">
        <f>SUM(COUNTIF(WeekNights!$D$27:$AV$38,A95),COUNTIF('Weekend Training'!$D$27:$Y$38,A95))</f>
        <v>0</v>
      </c>
      <c r="E95" s="252"/>
    </row>
    <row r="96" spans="1:5">
      <c r="A96" s="866" t="s">
        <v>682</v>
      </c>
      <c r="B96" s="867" t="s">
        <v>270</v>
      </c>
      <c r="C96" s="868">
        <v>1</v>
      </c>
      <c r="D96" s="869">
        <f>SUM(COUNTIF(WeekNights!$D$27:$AV$38,A96),COUNTIF('Weekend Training'!$D$27:$Y$38,A96))</f>
        <v>0</v>
      </c>
      <c r="E96" s="252"/>
    </row>
    <row r="97" spans="1:5">
      <c r="A97" s="866" t="s">
        <v>683</v>
      </c>
      <c r="B97" s="867" t="s">
        <v>271</v>
      </c>
      <c r="C97" s="868">
        <v>1</v>
      </c>
      <c r="D97" s="869">
        <f>SUM(COUNTIF(WeekNights!$D$27:$AV$38,A97),COUNTIF('Weekend Training'!$D$27:$Y$38,A97))</f>
        <v>0</v>
      </c>
      <c r="E97" s="252"/>
    </row>
    <row r="98" spans="1:5">
      <c r="A98" s="866" t="s">
        <v>684</v>
      </c>
      <c r="B98" s="867" t="s">
        <v>272</v>
      </c>
      <c r="C98" s="868">
        <v>6</v>
      </c>
      <c r="D98" s="869">
        <f>SUM(COUNTIF(WeekNights!$D$27:$AV$38,A98),COUNTIF('Weekend Training'!$D$27:$Y$38,A98))</f>
        <v>0</v>
      </c>
      <c r="E98" s="252"/>
    </row>
    <row r="99" spans="1:5">
      <c r="A99" s="866" t="s">
        <v>797</v>
      </c>
      <c r="B99" s="867" t="s">
        <v>362</v>
      </c>
      <c r="C99" s="868">
        <v>3</v>
      </c>
      <c r="D99" s="869">
        <f>SUM(COUNTIF(WeekNights!$D$27:$AV$38,A99),COUNTIF('Weekend Training'!$D$27:$Y$38,A99))</f>
        <v>0</v>
      </c>
      <c r="E99" s="252"/>
    </row>
    <row r="100" spans="1:5" ht="13.8" thickBot="1">
      <c r="A100" s="870" t="s">
        <v>798</v>
      </c>
      <c r="B100" s="871" t="s">
        <v>198</v>
      </c>
      <c r="C100" s="872">
        <v>6</v>
      </c>
      <c r="D100" s="873">
        <f>SUM(COUNTIF(WeekNights!$D$27:$AV$38,A100),COUNTIF('Weekend Training'!$D$27:$Y$38,A100))</f>
        <v>0</v>
      </c>
      <c r="E100" s="252"/>
    </row>
    <row r="101" spans="1:5" ht="13.8" thickBot="1">
      <c r="A101" s="112"/>
      <c r="B101" s="112"/>
      <c r="C101" s="112"/>
      <c r="D101" s="112"/>
    </row>
    <row r="102" spans="1:5" ht="13.8" thickBot="1">
      <c r="A102" s="770"/>
      <c r="B102" s="771" t="s">
        <v>1875</v>
      </c>
      <c r="C102" s="772"/>
      <c r="D102" s="773"/>
    </row>
    <row r="103" spans="1:5">
      <c r="A103" s="806" t="s">
        <v>644</v>
      </c>
      <c r="B103" s="807" t="s">
        <v>233</v>
      </c>
      <c r="C103" s="808" t="s">
        <v>1848</v>
      </c>
      <c r="D103" s="809">
        <f>SUM(COUNTIF(WeekNights!$D$27:$AV$38,A103),COUNTIF('Weekend Training'!$D$27:$Y$38,A103))</f>
        <v>0</v>
      </c>
      <c r="E103" s="252"/>
    </row>
    <row r="104" spans="1:5">
      <c r="A104" s="810" t="s">
        <v>645</v>
      </c>
      <c r="B104" s="811" t="s">
        <v>234</v>
      </c>
      <c r="C104" s="812" t="s">
        <v>1848</v>
      </c>
      <c r="D104" s="813">
        <f>SUM(COUNTIF(WeekNights!$D$27:$AV$38,A104),COUNTIF('Weekend Training'!$D$27:$Y$38,A104))</f>
        <v>3</v>
      </c>
      <c r="E104" s="252"/>
    </row>
    <row r="105" spans="1:5">
      <c r="A105" s="810" t="s">
        <v>646</v>
      </c>
      <c r="B105" s="811" t="s">
        <v>235</v>
      </c>
      <c r="C105" s="812" t="s">
        <v>1848</v>
      </c>
      <c r="D105" s="813">
        <f>SUM(COUNTIF(WeekNights!$D$27:$AV$38,A105),COUNTIF('Weekend Training'!$D$27:$Y$38,A105))</f>
        <v>0</v>
      </c>
      <c r="E105" s="252"/>
    </row>
    <row r="106" spans="1:5">
      <c r="A106" s="810" t="s">
        <v>647</v>
      </c>
      <c r="B106" s="811" t="s">
        <v>236</v>
      </c>
      <c r="C106" s="812" t="s">
        <v>1848</v>
      </c>
      <c r="D106" s="813">
        <f>SUM(COUNTIF(WeekNights!$D$27:$AV$38,A106),COUNTIF('Weekend Training'!$D$27:$Y$38,A106))</f>
        <v>3</v>
      </c>
      <c r="E106" s="252"/>
    </row>
    <row r="107" spans="1:5">
      <c r="A107" s="810" t="s">
        <v>648</v>
      </c>
      <c r="B107" s="811" t="s">
        <v>237</v>
      </c>
      <c r="C107" s="812" t="s">
        <v>1848</v>
      </c>
      <c r="D107" s="813">
        <f>SUM(COUNTIF(WeekNights!$D$27:$AV$38,A107),COUNTIF('Weekend Training'!$D$27:$Y$38,A107))</f>
        <v>0</v>
      </c>
      <c r="E107" s="252"/>
    </row>
    <row r="108" spans="1:5">
      <c r="A108" s="810" t="s">
        <v>649</v>
      </c>
      <c r="B108" s="811" t="s">
        <v>238</v>
      </c>
      <c r="C108" s="812" t="s">
        <v>1848</v>
      </c>
      <c r="D108" s="813">
        <f>SUM(COUNTIF(WeekNights!$D$27:$AV$38,A108),COUNTIF('Weekend Training'!$D$27:$Y$38,A108))</f>
        <v>3</v>
      </c>
      <c r="E108" s="252"/>
    </row>
    <row r="109" spans="1:5">
      <c r="A109" s="810" t="s">
        <v>650</v>
      </c>
      <c r="B109" s="811" t="s">
        <v>239</v>
      </c>
      <c r="C109" s="812" t="s">
        <v>1848</v>
      </c>
      <c r="D109" s="813">
        <f>SUM(COUNTIF(WeekNights!$D$27:$AV$38,A109),COUNTIF('Weekend Training'!$D$27:$Y$38,A109))</f>
        <v>0</v>
      </c>
      <c r="E109" s="252"/>
    </row>
    <row r="110" spans="1:5">
      <c r="A110" s="810" t="s">
        <v>651</v>
      </c>
      <c r="B110" s="811" t="s">
        <v>240</v>
      </c>
      <c r="C110" s="812" t="s">
        <v>1848</v>
      </c>
      <c r="D110" s="813">
        <f>SUM(COUNTIF(WeekNights!$D$27:$AV$38,A110),COUNTIF('Weekend Training'!$D$27:$Y$38,A110))</f>
        <v>0</v>
      </c>
      <c r="E110" s="252"/>
    </row>
    <row r="111" spans="1:5" ht="13.8" thickBot="1">
      <c r="A111" s="832" t="s">
        <v>1876</v>
      </c>
      <c r="B111" s="833" t="s">
        <v>1877</v>
      </c>
      <c r="C111" s="834">
        <v>18</v>
      </c>
      <c r="D111" s="835">
        <f>SUM(COUNTIF(WeekNights!$D$27:$AV$38,A111),COUNTIF('Weekend Training'!$D$27:$Y$38,A111))</f>
        <v>0</v>
      </c>
      <c r="E111" s="252"/>
    </row>
    <row r="112" spans="1:5" ht="13.8" thickBot="1"/>
    <row r="113" spans="1:4" ht="13.8" thickBot="1">
      <c r="A113" s="1679" t="s">
        <v>1744</v>
      </c>
      <c r="B113" s="1680"/>
      <c r="C113" s="1680"/>
      <c r="D113" s="1681"/>
    </row>
    <row r="114" spans="1:4">
      <c r="A114" s="785" t="s">
        <v>1743</v>
      </c>
      <c r="B114" s="786" t="s">
        <v>1742</v>
      </c>
      <c r="C114" s="787">
        <v>1</v>
      </c>
      <c r="D114" s="788">
        <f>SUM(COUNTIF(WeekNights!$D$27:$AV$38,A114),COUNTIF('Weekend Training'!$D$27:$Y$38,A114))</f>
        <v>0</v>
      </c>
    </row>
    <row r="115" spans="1:4">
      <c r="A115" s="789" t="s">
        <v>1741</v>
      </c>
      <c r="B115" s="790" t="s">
        <v>1740</v>
      </c>
      <c r="C115" s="791">
        <v>3</v>
      </c>
      <c r="D115" s="805">
        <f>SUM(COUNTIF(WeekNights!$D$27:$AV$38,A115),COUNTIF('Weekend Training'!$D$27:$Y$38,A115))</f>
        <v>0</v>
      </c>
    </row>
    <row r="116" spans="1:4">
      <c r="A116" s="874" t="s">
        <v>1739</v>
      </c>
      <c r="B116" s="875" t="s">
        <v>1738</v>
      </c>
      <c r="C116" s="876">
        <v>1</v>
      </c>
      <c r="D116" s="877">
        <f>SUM(COUNTIF(WeekNights!$D$27:$AV$38,A116),COUNTIF('Weekend Training'!$D$27:$Y$38,A116))</f>
        <v>0</v>
      </c>
    </row>
    <row r="117" spans="1:4">
      <c r="A117" s="874" t="s">
        <v>1737</v>
      </c>
      <c r="B117" s="875" t="s">
        <v>1736</v>
      </c>
      <c r="C117" s="876">
        <v>2</v>
      </c>
      <c r="D117" s="877">
        <f>SUM(COUNTIF(WeekNights!$D$27:$AV$38,A117),COUNTIF('Weekend Training'!$D$27:$Y$38,A117))</f>
        <v>0</v>
      </c>
    </row>
    <row r="118" spans="1:4">
      <c r="A118" s="874" t="s">
        <v>1735</v>
      </c>
      <c r="B118" s="875" t="s">
        <v>1567</v>
      </c>
      <c r="C118" s="876">
        <v>6</v>
      </c>
      <c r="D118" s="877">
        <f>SUM(COUNTIF(WeekNights!$D$27:$AV$38,A118),COUNTIF('Weekend Training'!$D$27:$Y$38,A118))</f>
        <v>0</v>
      </c>
    </row>
    <row r="119" spans="1:4">
      <c r="A119" s="874" t="s">
        <v>1566</v>
      </c>
      <c r="B119" s="875" t="s">
        <v>1565</v>
      </c>
      <c r="C119" s="876">
        <v>1</v>
      </c>
      <c r="D119" s="877">
        <f>SUM(COUNTIF(WeekNights!$D$27:$AV$38,A119),COUNTIF('Weekend Training'!$D$27:$Y$38,A119))</f>
        <v>0</v>
      </c>
    </row>
    <row r="120" spans="1:4">
      <c r="A120" s="874" t="s">
        <v>1564</v>
      </c>
      <c r="B120" s="875" t="s">
        <v>1563</v>
      </c>
      <c r="C120" s="876">
        <v>1</v>
      </c>
      <c r="D120" s="877">
        <f>SUM(COUNTIF(WeekNights!$D$27:$AV$38,A120),COUNTIF('Weekend Training'!$D$27:$Y$38,A120))</f>
        <v>0</v>
      </c>
    </row>
    <row r="121" spans="1:4">
      <c r="A121" s="874" t="s">
        <v>1562</v>
      </c>
      <c r="B121" s="875" t="s">
        <v>1561</v>
      </c>
      <c r="C121" s="876">
        <v>2</v>
      </c>
      <c r="D121" s="877">
        <f>SUM(COUNTIF(WeekNights!$D$27:$AV$38,A121),COUNTIF('Weekend Training'!$D$27:$Y$38,A121))</f>
        <v>0</v>
      </c>
    </row>
    <row r="122" spans="1:4" ht="13.8" thickBot="1">
      <c r="A122" s="878" t="s">
        <v>1560</v>
      </c>
      <c r="B122" s="879" t="s">
        <v>1559</v>
      </c>
      <c r="C122" s="880">
        <v>18</v>
      </c>
      <c r="D122" s="881">
        <f>SUM(COUNTIF(WeekNights!$D$27:$AV$38,A122),COUNTIF('Weekend Training'!$D$27:$Y$38,A122))</f>
        <v>0</v>
      </c>
    </row>
    <row r="123" spans="1:4" ht="13.8" thickBot="1"/>
    <row r="124" spans="1:4" ht="13.8" thickBot="1">
      <c r="A124" s="1679" t="s">
        <v>1734</v>
      </c>
      <c r="B124" s="1680"/>
      <c r="C124" s="1680"/>
      <c r="D124" s="1681"/>
    </row>
    <row r="125" spans="1:4">
      <c r="A125" s="785" t="s">
        <v>1733</v>
      </c>
      <c r="B125" s="786" t="s">
        <v>1732</v>
      </c>
      <c r="C125" s="787">
        <v>1</v>
      </c>
      <c r="D125" s="788">
        <f>SUM(COUNTIF(WeekNights!$D$27:$AV$38,A125),COUNTIF('Weekend Training'!$D$27:$Y$38,A125))</f>
        <v>0</v>
      </c>
    </row>
    <row r="126" spans="1:4">
      <c r="A126" s="789" t="s">
        <v>1731</v>
      </c>
      <c r="B126" s="790" t="s">
        <v>412</v>
      </c>
      <c r="C126" s="791">
        <v>2</v>
      </c>
      <c r="D126" s="805">
        <f>SUM(COUNTIF(WeekNights!$D$27:$AV$38,A126),COUNTIF('Weekend Training'!$D$27:$Y$38,A126))</f>
        <v>0</v>
      </c>
    </row>
    <row r="127" spans="1:4">
      <c r="A127" s="789" t="s">
        <v>1730</v>
      </c>
      <c r="B127" s="790" t="s">
        <v>1729</v>
      </c>
      <c r="C127" s="791">
        <v>1</v>
      </c>
      <c r="D127" s="805">
        <f>SUM(COUNTIF(WeekNights!$D$27:$AV$38,A127),COUNTIF('Weekend Training'!$D$27:$Y$38,A127))</f>
        <v>0</v>
      </c>
    </row>
    <row r="128" spans="1:4">
      <c r="A128" s="789" t="s">
        <v>1728</v>
      </c>
      <c r="B128" s="790" t="s">
        <v>1727</v>
      </c>
      <c r="C128" s="791">
        <v>1</v>
      </c>
      <c r="D128" s="805">
        <f>SUM(COUNTIF(WeekNights!$D$27:$AV$38,A128),COUNTIF('Weekend Training'!$D$27:$Y$38,A128))</f>
        <v>0</v>
      </c>
    </row>
    <row r="129" spans="1:4">
      <c r="A129" s="789" t="s">
        <v>1726</v>
      </c>
      <c r="B129" s="790" t="s">
        <v>1725</v>
      </c>
      <c r="C129" s="791">
        <v>2</v>
      </c>
      <c r="D129" s="805">
        <f>SUM(COUNTIF(WeekNights!$D$27:$AV$38,A129),COUNTIF('Weekend Training'!$D$27:$Y$38,A129))</f>
        <v>0</v>
      </c>
    </row>
    <row r="130" spans="1:4">
      <c r="A130" s="789" t="s">
        <v>1724</v>
      </c>
      <c r="B130" s="790" t="s">
        <v>1723</v>
      </c>
      <c r="C130" s="791">
        <v>4</v>
      </c>
      <c r="D130" s="805">
        <f>SUM(COUNTIF(WeekNights!$D$27:$AV$38,A130),COUNTIF('Weekend Training'!$D$27:$Y$38,A130))</f>
        <v>0</v>
      </c>
    </row>
    <row r="131" spans="1:4">
      <c r="A131" s="789" t="s">
        <v>1888</v>
      </c>
      <c r="B131" s="790" t="s">
        <v>1667</v>
      </c>
      <c r="C131" s="791">
        <v>0</v>
      </c>
      <c r="D131" s="805">
        <f>SUM(COUNTIF(WeekNights!$D$27:$AV$38,A131),COUNTIF('Weekend Training'!$D$27:$Y$38,A131))</f>
        <v>0</v>
      </c>
    </row>
    <row r="132" spans="1:4">
      <c r="A132" s="874" t="s">
        <v>1722</v>
      </c>
      <c r="B132" s="875" t="s">
        <v>1548</v>
      </c>
      <c r="C132" s="876">
        <v>9</v>
      </c>
      <c r="D132" s="877">
        <f>SUM(COUNTIF(WeekNights!$D$27:$AV$38,A132),COUNTIF('Weekend Training'!$D$27:$Y$38,A132))</f>
        <v>0</v>
      </c>
    </row>
    <row r="133" spans="1:4">
      <c r="A133" s="874" t="s">
        <v>1721</v>
      </c>
      <c r="B133" s="875" t="s">
        <v>1720</v>
      </c>
      <c r="C133" s="876">
        <v>4</v>
      </c>
      <c r="D133" s="877">
        <f>SUM(COUNTIF(WeekNights!$D$27:$AV$38,A133),COUNTIF('Weekend Training'!$D$27:$Y$38,A133))</f>
        <v>0</v>
      </c>
    </row>
    <row r="134" spans="1:4">
      <c r="A134" s="874" t="s">
        <v>1719</v>
      </c>
      <c r="B134" s="875" t="s">
        <v>1718</v>
      </c>
      <c r="C134" s="876">
        <v>1</v>
      </c>
      <c r="D134" s="877">
        <f>SUM(COUNTIF(WeekNights!$D$27:$AV$38,A134),COUNTIF('Weekend Training'!$D$27:$Y$38,A134))</f>
        <v>0</v>
      </c>
    </row>
    <row r="135" spans="1:4" ht="13.8" thickBot="1">
      <c r="A135" s="878" t="s">
        <v>1717</v>
      </c>
      <c r="B135" s="879" t="s">
        <v>1716</v>
      </c>
      <c r="C135" s="880">
        <v>1</v>
      </c>
      <c r="D135" s="881">
        <f>SUM(COUNTIF(WeekNights!$D$27:$AV$38,A135),COUNTIF('Weekend Training'!$D$27:$Y$38,A135))</f>
        <v>0</v>
      </c>
    </row>
    <row r="136" spans="1:4" ht="13.8" thickBot="1"/>
    <row r="137" spans="1:4" ht="13.8" thickBot="1">
      <c r="A137" s="1679" t="s">
        <v>1715</v>
      </c>
      <c r="B137" s="1680"/>
      <c r="C137" s="1680"/>
      <c r="D137" s="1681"/>
    </row>
    <row r="138" spans="1:4">
      <c r="A138" s="882" t="s">
        <v>1542</v>
      </c>
      <c r="B138" s="883" t="s">
        <v>1541</v>
      </c>
      <c r="C138" s="884">
        <v>18</v>
      </c>
      <c r="D138" s="885">
        <f>SUM(COUNTIF(WeekNights!$D$27:$AV$38,A138),COUNTIF('Weekend Training'!$D$27:$Y$38,A138))</f>
        <v>0</v>
      </c>
    </row>
    <row r="139" spans="1:4">
      <c r="A139" s="874" t="s">
        <v>1540</v>
      </c>
      <c r="B139" s="875" t="s">
        <v>1714</v>
      </c>
      <c r="C139" s="876">
        <v>1</v>
      </c>
      <c r="D139" s="877">
        <f>SUM(COUNTIF(WeekNights!$D$27:$AV$38,A139),COUNTIF('Weekend Training'!$D$27:$Y$38,A139))</f>
        <v>0</v>
      </c>
    </row>
    <row r="140" spans="1:4" ht="13.8" thickBot="1">
      <c r="A140" s="878" t="s">
        <v>1538</v>
      </c>
      <c r="B140" s="879" t="s">
        <v>1537</v>
      </c>
      <c r="C140" s="880">
        <v>9</v>
      </c>
      <c r="D140" s="881">
        <f>SUM(COUNTIF(WeekNights!$D$27:$AV$38,A140),COUNTIF('Weekend Training'!$D$27:$Y$38,A140))</f>
        <v>0</v>
      </c>
    </row>
    <row r="141" spans="1:4" ht="13.8" thickBot="1"/>
    <row r="142" spans="1:4" ht="13.8" thickBot="1">
      <c r="A142" s="1679" t="s">
        <v>1713</v>
      </c>
      <c r="B142" s="1680"/>
      <c r="C142" s="1680"/>
      <c r="D142" s="1681"/>
    </row>
    <row r="143" spans="1:4">
      <c r="A143" s="785" t="s">
        <v>1712</v>
      </c>
      <c r="B143" s="786" t="s">
        <v>1711</v>
      </c>
      <c r="C143" s="787">
        <v>3</v>
      </c>
      <c r="D143" s="788">
        <f>SUM(COUNTIF(WeekNights!$D$27:$AV$38,A143),COUNTIF('Weekend Training'!$D$27:$Y$38,A143))</f>
        <v>0</v>
      </c>
    </row>
    <row r="144" spans="1:4">
      <c r="A144" s="789" t="s">
        <v>1710</v>
      </c>
      <c r="B144" s="790" t="s">
        <v>1709</v>
      </c>
      <c r="C144" s="791">
        <v>1</v>
      </c>
      <c r="D144" s="805">
        <f>SUM(COUNTIF(WeekNights!$D$27:$AV$38,A144),COUNTIF('Weekend Training'!$D$27:$Y$38,A144))</f>
        <v>0</v>
      </c>
    </row>
    <row r="145" spans="1:4">
      <c r="A145" s="789" t="s">
        <v>1708</v>
      </c>
      <c r="B145" s="790" t="s">
        <v>1707</v>
      </c>
      <c r="C145" s="791">
        <v>4</v>
      </c>
      <c r="D145" s="805">
        <f>SUM(COUNTIF(WeekNights!$D$27:$AV$38,A145),COUNTIF('Weekend Training'!$D$27:$Y$38,A145))</f>
        <v>0</v>
      </c>
    </row>
    <row r="146" spans="1:4">
      <c r="A146" s="789" t="s">
        <v>1706</v>
      </c>
      <c r="B146" s="790" t="s">
        <v>1705</v>
      </c>
      <c r="C146" s="791">
        <v>1</v>
      </c>
      <c r="D146" s="805">
        <f>SUM(COUNTIF(WeekNights!$D$27:$AV$38,A146),COUNTIF('Weekend Training'!$D$27:$Y$38,A146))</f>
        <v>0</v>
      </c>
    </row>
    <row r="147" spans="1:4">
      <c r="A147" s="789" t="s">
        <v>1704</v>
      </c>
      <c r="B147" s="790" t="s">
        <v>1703</v>
      </c>
      <c r="C147" s="791">
        <v>1</v>
      </c>
      <c r="D147" s="805">
        <f>SUM(COUNTIF(WeekNights!$D$27:$AV$38,A147),COUNTIF('Weekend Training'!$D$27:$Y$38,A147))</f>
        <v>0</v>
      </c>
    </row>
    <row r="148" spans="1:4">
      <c r="A148" s="874" t="s">
        <v>1702</v>
      </c>
      <c r="B148" s="875" t="s">
        <v>1701</v>
      </c>
      <c r="C148" s="876">
        <v>2</v>
      </c>
      <c r="D148" s="877">
        <f>SUM(COUNTIF(WeekNights!$D$27:$AV$38,A148),COUNTIF('Weekend Training'!$D$27:$Y$38,A148))</f>
        <v>0</v>
      </c>
    </row>
    <row r="149" spans="1:4">
      <c r="A149" s="874" t="s">
        <v>1700</v>
      </c>
      <c r="B149" s="875" t="s">
        <v>1699</v>
      </c>
      <c r="C149" s="876">
        <v>4</v>
      </c>
      <c r="D149" s="877">
        <f>SUM(COUNTIF(WeekNights!$D$27:$AV$38,A149),COUNTIF('Weekend Training'!$D$27:$Y$38,A149))</f>
        <v>0</v>
      </c>
    </row>
    <row r="150" spans="1:4">
      <c r="A150" s="874" t="s">
        <v>1697</v>
      </c>
      <c r="B150" s="875" t="s">
        <v>1698</v>
      </c>
      <c r="C150" s="876">
        <v>3</v>
      </c>
      <c r="D150" s="877">
        <f>SUM(COUNTIF(WeekNights!$D$27:$AV$38,A150),COUNTIF('Weekend Training'!$D$27:$Y$38,A150))</f>
        <v>0</v>
      </c>
    </row>
    <row r="151" spans="1:4">
      <c r="A151" s="886" t="s">
        <v>1697</v>
      </c>
      <c r="B151" s="887" t="s">
        <v>1696</v>
      </c>
      <c r="C151" s="888">
        <v>4</v>
      </c>
      <c r="D151" s="889">
        <f>SUM(COUNTIF(WeekNights!$D$27:$AV$38,A151),COUNTIF('Weekend Training'!$D$27:$Y$38,A151))</f>
        <v>0</v>
      </c>
    </row>
    <row r="152" spans="1:4">
      <c r="A152" s="886" t="s">
        <v>1695</v>
      </c>
      <c r="B152" s="887" t="s">
        <v>1694</v>
      </c>
      <c r="C152" s="888">
        <v>3</v>
      </c>
      <c r="D152" s="889">
        <f>SUM(COUNTIF(WeekNights!$D$27:$AV$38,A152),COUNTIF('Weekend Training'!$D$27:$Y$38,A152))</f>
        <v>0</v>
      </c>
    </row>
    <row r="153" spans="1:4">
      <c r="A153" s="886" t="s">
        <v>1598</v>
      </c>
      <c r="B153" s="887" t="s">
        <v>1597</v>
      </c>
      <c r="C153" s="888">
        <v>2</v>
      </c>
      <c r="D153" s="889">
        <f>SUM(COUNTIF(WeekNights!$D$27:$AV$38,A153),COUNTIF('Weekend Training'!$D$27:$Y$38,A153))</f>
        <v>0</v>
      </c>
    </row>
    <row r="154" spans="1:4" ht="13.8" thickBot="1">
      <c r="A154" s="878" t="s">
        <v>1596</v>
      </c>
      <c r="B154" s="879" t="s">
        <v>1595</v>
      </c>
      <c r="C154" s="880">
        <v>2</v>
      </c>
      <c r="D154" s="881">
        <f>SUM(COUNTIF(WeekNights!$D$27:$AV$38,A154),COUNTIF('Weekend Training'!$D$27:$Y$38,A154))</f>
        <v>0</v>
      </c>
    </row>
    <row r="155" spans="1:4" ht="13.8" thickBot="1"/>
    <row r="156" spans="1:4" ht="13.8" thickBot="1">
      <c r="A156" s="1679" t="s">
        <v>1693</v>
      </c>
      <c r="B156" s="1680"/>
      <c r="C156" s="1680"/>
      <c r="D156" s="1681"/>
    </row>
    <row r="157" spans="1:4">
      <c r="A157" s="797" t="s">
        <v>1692</v>
      </c>
      <c r="B157" s="798" t="s">
        <v>1691</v>
      </c>
      <c r="C157" s="799">
        <v>1</v>
      </c>
      <c r="D157" s="800">
        <f>SUM(COUNTIF(WeekNights!$D$27:$AV$38,A157),COUNTIF('Weekend Training'!$D$27:$Y$38,A157))</f>
        <v>0</v>
      </c>
    </row>
    <row r="158" spans="1:4">
      <c r="A158" s="801" t="s">
        <v>1690</v>
      </c>
      <c r="B158" s="802" t="s">
        <v>1689</v>
      </c>
      <c r="C158" s="803">
        <v>2</v>
      </c>
      <c r="D158" s="804">
        <f>SUM(COUNTIF(WeekNights!$D$27:$AV$38,A158),COUNTIF('Weekend Training'!$D$27:$Y$38,A158))</f>
        <v>0</v>
      </c>
    </row>
    <row r="159" spans="1:4">
      <c r="A159" s="801" t="s">
        <v>1688</v>
      </c>
      <c r="B159" s="802" t="s">
        <v>1687</v>
      </c>
      <c r="C159" s="803">
        <v>1</v>
      </c>
      <c r="D159" s="804">
        <f>SUM(COUNTIF(WeekNights!$D$27:$AV$38,A159),COUNTIF('Weekend Training'!$D$27:$Y$38,A159))</f>
        <v>0</v>
      </c>
    </row>
    <row r="160" spans="1:4">
      <c r="A160" s="890" t="s">
        <v>1686</v>
      </c>
      <c r="B160" s="891" t="s">
        <v>1685</v>
      </c>
      <c r="C160" s="892">
        <v>6</v>
      </c>
      <c r="D160" s="893">
        <f>SUM(COUNTIF(WeekNights!$D$27:$AV$38,A160),COUNTIF('Weekend Training'!$D$27:$Y$38,A160))</f>
        <v>0</v>
      </c>
    </row>
    <row r="161" spans="1:4" ht="13.8" thickBot="1">
      <c r="A161" s="894" t="s">
        <v>1684</v>
      </c>
      <c r="B161" s="895" t="s">
        <v>347</v>
      </c>
      <c r="C161" s="896">
        <v>1</v>
      </c>
      <c r="D161" s="897">
        <f>SUM(COUNTIF(WeekNights!$D$27:$AV$38,A161),COUNTIF('Weekend Training'!$D$27:$Y$38,A161))</f>
        <v>0</v>
      </c>
    </row>
    <row r="162" spans="1:4" ht="13.8" thickBot="1"/>
    <row r="163" spans="1:4" ht="13.8" thickBot="1">
      <c r="A163" s="1679" t="s">
        <v>1683</v>
      </c>
      <c r="B163" s="1680"/>
      <c r="C163" s="1680"/>
      <c r="D163" s="1681"/>
    </row>
    <row r="164" spans="1:4">
      <c r="A164" s="785" t="s">
        <v>1682</v>
      </c>
      <c r="B164" s="786" t="s">
        <v>1681</v>
      </c>
      <c r="C164" s="787">
        <v>1</v>
      </c>
      <c r="D164" s="788">
        <f>SUM(COUNTIF(WeekNights!$D$27:$AV$38,A164),COUNTIF('Weekend Training'!$D$27:$Y$38,A164))</f>
        <v>0</v>
      </c>
    </row>
    <row r="165" spans="1:4">
      <c r="A165" s="789" t="s">
        <v>1889</v>
      </c>
      <c r="B165" s="790" t="s">
        <v>1680</v>
      </c>
      <c r="C165" s="791">
        <v>5.5</v>
      </c>
      <c r="D165" s="792">
        <f>SUM(COUNTIF(WeekNights!$D$27:$AV$38,A165),COUNTIF('Weekend Training'!$D$27:$Y$38,A165))</f>
        <v>0</v>
      </c>
    </row>
    <row r="166" spans="1:4">
      <c r="A166" s="789" t="s">
        <v>1890</v>
      </c>
      <c r="B166" s="790" t="s">
        <v>1679</v>
      </c>
      <c r="C166" s="791">
        <v>5.5</v>
      </c>
      <c r="D166" s="792">
        <f>SUM(COUNTIF(WeekNights!$D$27:$AV$38,A166),COUNTIF('Weekend Training'!$D$27:$Y$38,A166))</f>
        <v>0</v>
      </c>
    </row>
    <row r="167" spans="1:4">
      <c r="A167" s="789" t="s">
        <v>1891</v>
      </c>
      <c r="B167" s="790" t="s">
        <v>1678</v>
      </c>
      <c r="C167" s="791">
        <v>5.5</v>
      </c>
      <c r="D167" s="792">
        <f>SUM(COUNTIF(WeekNights!$D$27:$AV$38,A167),COUNTIF('Weekend Training'!$D$27:$Y$38,A167))</f>
        <v>0</v>
      </c>
    </row>
    <row r="168" spans="1:4">
      <c r="A168" s="789" t="s">
        <v>1677</v>
      </c>
      <c r="B168" s="790" t="s">
        <v>1676</v>
      </c>
      <c r="C168" s="791">
        <v>1</v>
      </c>
      <c r="D168" s="792">
        <f>SUM(COUNTIF(WeekNights!$D$27:$AV$38,A168),COUNTIF('Weekend Training'!$D$27:$Y$38,A168))</f>
        <v>0</v>
      </c>
    </row>
    <row r="169" spans="1:4">
      <c r="A169" s="789" t="s">
        <v>1675</v>
      </c>
      <c r="B169" s="790" t="s">
        <v>1674</v>
      </c>
      <c r="C169" s="791">
        <v>2</v>
      </c>
      <c r="D169" s="792">
        <f>SUM(COUNTIF(WeekNights!$D$27:$AV$38,A169),COUNTIF('Weekend Training'!$D$27:$Y$38,A169))</f>
        <v>0</v>
      </c>
    </row>
    <row r="170" spans="1:4">
      <c r="A170" s="789" t="s">
        <v>1673</v>
      </c>
      <c r="B170" s="790" t="s">
        <v>1672</v>
      </c>
      <c r="C170" s="791">
        <v>2</v>
      </c>
      <c r="D170" s="792">
        <f>SUM(COUNTIF(WeekNights!$D$27:$AV$38,A170),COUNTIF('Weekend Training'!$D$27:$Y$38,A170))</f>
        <v>0</v>
      </c>
    </row>
    <row r="171" spans="1:4">
      <c r="A171" s="789" t="s">
        <v>1671</v>
      </c>
      <c r="B171" s="790" t="s">
        <v>1670</v>
      </c>
      <c r="C171" s="791">
        <v>1</v>
      </c>
      <c r="D171" s="792">
        <f>SUM(COUNTIF(WeekNights!$D$27:$AV$38,A171),COUNTIF('Weekend Training'!$D$27:$Y$38,A171))</f>
        <v>0</v>
      </c>
    </row>
    <row r="172" spans="1:4">
      <c r="A172" s="789" t="s">
        <v>1669</v>
      </c>
      <c r="B172" s="790" t="s">
        <v>1668</v>
      </c>
      <c r="C172" s="791">
        <v>1</v>
      </c>
      <c r="D172" s="792">
        <f>SUM(COUNTIF(WeekNights!$D$27:$AV$38,A172),COUNTIF('Weekend Training'!$D$27:$Y$38,A172))</f>
        <v>0</v>
      </c>
    </row>
    <row r="173" spans="1:4" ht="13.8" thickBot="1">
      <c r="A173" s="793" t="s">
        <v>1892</v>
      </c>
      <c r="B173" s="794" t="s">
        <v>1667</v>
      </c>
      <c r="C173" s="795" t="s">
        <v>1848</v>
      </c>
      <c r="D173" s="796">
        <f>SUM(COUNTIF(WeekNights!$D$27:$AV$38,A173),COUNTIF('Weekend Training'!$D$27:$Y$38,A173))</f>
        <v>0</v>
      </c>
    </row>
    <row r="175" spans="1:4">
      <c r="A175" s="238" t="s">
        <v>112</v>
      </c>
      <c r="B175" s="239"/>
    </row>
    <row r="176" spans="1:4">
      <c r="A176" s="238">
        <v>1</v>
      </c>
      <c r="B176" s="239" t="s">
        <v>1535</v>
      </c>
    </row>
    <row r="177" spans="1:2">
      <c r="A177" s="238">
        <v>2</v>
      </c>
      <c r="B177" s="239" t="s">
        <v>1534</v>
      </c>
    </row>
    <row r="178" spans="1:2">
      <c r="A178" s="238">
        <v>3</v>
      </c>
      <c r="B178" s="239" t="s">
        <v>1533</v>
      </c>
    </row>
    <row r="179" spans="1:2">
      <c r="A179" s="238">
        <v>4</v>
      </c>
      <c r="B179" s="239" t="s">
        <v>1532</v>
      </c>
    </row>
    <row r="180" spans="1:2">
      <c r="A180" s="238">
        <v>5</v>
      </c>
      <c r="B180" s="239" t="s">
        <v>1531</v>
      </c>
    </row>
    <row r="181" spans="1:2">
      <c r="A181" s="238">
        <v>6</v>
      </c>
      <c r="B181" s="239" t="s">
        <v>1530</v>
      </c>
    </row>
    <row r="182" spans="1:2">
      <c r="A182" s="238">
        <v>7</v>
      </c>
      <c r="B182" s="239" t="s">
        <v>1529</v>
      </c>
    </row>
  </sheetData>
  <mergeCells count="8">
    <mergeCell ref="A163:D163"/>
    <mergeCell ref="A124:D124"/>
    <mergeCell ref="A137:D137"/>
    <mergeCell ref="A113:D113"/>
    <mergeCell ref="A1:D1"/>
    <mergeCell ref="A2:D2"/>
    <mergeCell ref="A142:D142"/>
    <mergeCell ref="A156:D156"/>
  </mergeCells>
  <pageMargins left="0.70866141732283472" right="0.70866141732283472" top="0.74803149606299213" bottom="0.74803149606299213" header="0.31496062992125984" footer="0.31496062992125984"/>
  <pageSetup scale="55"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C000"/>
  </sheetPr>
  <dimension ref="A1:E185"/>
  <sheetViews>
    <sheetView workbookViewId="0">
      <selection sqref="A1:D1"/>
    </sheetView>
  </sheetViews>
  <sheetFormatPr defaultColWidth="9.109375" defaultRowHeight="13.2"/>
  <cols>
    <col min="1" max="1" width="10.6640625" style="204" customWidth="1"/>
    <col min="2" max="2" width="95.6640625" style="205" customWidth="1"/>
    <col min="3" max="4" width="8.6640625" style="204" customWidth="1"/>
    <col min="5" max="5" width="10.5546875" style="207" customWidth="1"/>
    <col min="6" max="16384" width="9.109375" style="204"/>
  </cols>
  <sheetData>
    <row r="1" spans="1:5" ht="21">
      <c r="A1" s="1688" t="s">
        <v>1845</v>
      </c>
      <c r="B1" s="1689"/>
      <c r="C1" s="1689"/>
      <c r="D1" s="1690"/>
    </row>
    <row r="2" spans="1:5" ht="13.8" thickBot="1">
      <c r="A2" s="1691"/>
      <c r="B2" s="1692"/>
      <c r="C2" s="1692"/>
      <c r="D2" s="1693"/>
    </row>
    <row r="3" spans="1:5" s="186" customFormat="1" ht="13.8" thickBot="1">
      <c r="A3" s="112"/>
      <c r="B3" s="112"/>
      <c r="C3" s="112"/>
      <c r="D3" s="112"/>
    </row>
    <row r="4" spans="1:5" customFormat="1" ht="13.8" thickBot="1">
      <c r="A4" s="899"/>
      <c r="B4" s="898" t="s">
        <v>1935</v>
      </c>
      <c r="C4" s="900"/>
      <c r="D4" s="901"/>
    </row>
    <row r="5" spans="1:5" customFormat="1">
      <c r="A5" s="910" t="s">
        <v>1499</v>
      </c>
      <c r="B5" s="911" t="s">
        <v>1936</v>
      </c>
      <c r="C5" s="912">
        <v>2</v>
      </c>
      <c r="D5" s="913">
        <f>SUM(COUNTIF(WeekNights!$D$39:$AV$50,A5),COUNTIF('Weekend Training'!$D$39:$Y$51,A5))</f>
        <v>2</v>
      </c>
    </row>
    <row r="6" spans="1:5" customFormat="1">
      <c r="A6" s="914" t="s">
        <v>1500</v>
      </c>
      <c r="B6" s="915" t="s">
        <v>529</v>
      </c>
      <c r="C6" s="916">
        <v>2</v>
      </c>
      <c r="D6" s="917">
        <f>SUM(COUNTIF(WeekNights!$D$39:$AV$50,A6),COUNTIF('Weekend Training'!$D$39:$Y$51,A6))</f>
        <v>2</v>
      </c>
    </row>
    <row r="7" spans="1:5" ht="13.8" thickBot="1">
      <c r="A7" s="918" t="s">
        <v>1501</v>
      </c>
      <c r="B7" s="919" t="s">
        <v>531</v>
      </c>
      <c r="C7" s="920">
        <v>2</v>
      </c>
      <c r="D7" s="921">
        <f>SUM(COUNTIF(WeekNights!$D$39:$AV$50,A7),COUNTIF('Weekend Training'!$D$39:$Y$51,A7))</f>
        <v>2</v>
      </c>
    </row>
    <row r="8" spans="1:5" ht="13.8" thickBot="1">
      <c r="A8" s="112"/>
      <c r="B8" s="112"/>
      <c r="C8" s="112"/>
      <c r="D8" s="112"/>
    </row>
    <row r="9" spans="1:5" ht="13.8" thickBot="1">
      <c r="A9" s="902"/>
      <c r="B9" s="898" t="s">
        <v>1893</v>
      </c>
      <c r="C9" s="903"/>
      <c r="D9" s="904"/>
      <c r="E9" s="210"/>
    </row>
    <row r="10" spans="1:5">
      <c r="A10" s="922" t="s">
        <v>548</v>
      </c>
      <c r="B10" s="923" t="s">
        <v>151</v>
      </c>
      <c r="C10" s="924" t="s">
        <v>1848</v>
      </c>
      <c r="D10" s="925">
        <f>SUM(COUNTIF(WeekNights!$D$39:$AV$50,A10),COUNTIF('Weekend Training'!$D$39:$Y$51,A10))</f>
        <v>0</v>
      </c>
      <c r="E10" s="210"/>
    </row>
    <row r="11" spans="1:5">
      <c r="A11" s="926" t="s">
        <v>549</v>
      </c>
      <c r="B11" s="927" t="s">
        <v>152</v>
      </c>
      <c r="C11" s="928" t="s">
        <v>1848</v>
      </c>
      <c r="D11" s="929">
        <f>SUM(COUNTIF(WeekNights!$D$39:$AV$50,A11),COUNTIF('Weekend Training'!$D$39:$Y$51,A11))</f>
        <v>0</v>
      </c>
      <c r="E11" s="210"/>
    </row>
    <row r="12" spans="1:5">
      <c r="A12" s="926" t="s">
        <v>550</v>
      </c>
      <c r="B12" s="927" t="s">
        <v>153</v>
      </c>
      <c r="C12" s="928" t="s">
        <v>1848</v>
      </c>
      <c r="D12" s="929">
        <f>SUM(COUNTIF(WeekNights!$D$39:$AV$50,A12),COUNTIF('Weekend Training'!$D$39:$Y$51,A12))</f>
        <v>0</v>
      </c>
      <c r="E12" s="210"/>
    </row>
    <row r="13" spans="1:5">
      <c r="A13" s="926" t="s">
        <v>551</v>
      </c>
      <c r="B13" s="927" t="s">
        <v>154</v>
      </c>
      <c r="C13" s="928" t="s">
        <v>1848</v>
      </c>
      <c r="D13" s="929">
        <f>SUM(COUNTIF(WeekNights!$D$39:$AV$50,A13),COUNTIF('Weekend Training'!$D$39:$Y$51,A13))</f>
        <v>0</v>
      </c>
      <c r="E13" s="210"/>
    </row>
    <row r="14" spans="1:5">
      <c r="A14" s="926" t="s">
        <v>552</v>
      </c>
      <c r="B14" s="927" t="s">
        <v>1849</v>
      </c>
      <c r="C14" s="928" t="s">
        <v>1848</v>
      </c>
      <c r="D14" s="929">
        <f>SUM(COUNTIF(WeekNights!$D$39:$AV$50,A14),COUNTIF('Weekend Training'!$D$39:$Y$51,A14))</f>
        <v>0</v>
      </c>
      <c r="E14" s="210"/>
    </row>
    <row r="15" spans="1:5">
      <c r="A15" s="926" t="s">
        <v>553</v>
      </c>
      <c r="B15" s="927" t="s">
        <v>1850</v>
      </c>
      <c r="C15" s="928" t="s">
        <v>1848</v>
      </c>
      <c r="D15" s="929">
        <f>SUM(COUNTIF(WeekNights!$D$39:$AV$50,A15),COUNTIF('Weekend Training'!$D$39:$Y$51,A15))</f>
        <v>0</v>
      </c>
      <c r="E15" s="206"/>
    </row>
    <row r="16" spans="1:5">
      <c r="A16" s="926" t="s">
        <v>554</v>
      </c>
      <c r="B16" s="927" t="s">
        <v>1851</v>
      </c>
      <c r="C16" s="928" t="s">
        <v>1848</v>
      </c>
      <c r="D16" s="929">
        <f>SUM(COUNTIF(WeekNights!$D$39:$AV$50,A16),COUNTIF('Weekend Training'!$D$39:$Y$51,A16))</f>
        <v>0</v>
      </c>
    </row>
    <row r="17" spans="1:5">
      <c r="A17" s="926" t="s">
        <v>555</v>
      </c>
      <c r="B17" s="927" t="s">
        <v>1852</v>
      </c>
      <c r="C17" s="928" t="s">
        <v>1848</v>
      </c>
      <c r="D17" s="929">
        <f>SUM(COUNTIF(WeekNights!$D$39:$AV$50,A17),COUNTIF('Weekend Training'!$D$39:$Y$51,A17))</f>
        <v>0</v>
      </c>
    </row>
    <row r="18" spans="1:5" ht="13.8" thickBot="1">
      <c r="A18" s="936" t="s">
        <v>1853</v>
      </c>
      <c r="B18" s="937" t="s">
        <v>1854</v>
      </c>
      <c r="C18" s="938">
        <v>18</v>
      </c>
      <c r="D18" s="939">
        <f>SUM(COUNTIF(WeekNights!$D$39:$AV$50,A18),COUNTIF('Weekend Training'!$D$39:$Y$51,A18))</f>
        <v>0</v>
      </c>
      <c r="E18" s="206"/>
    </row>
    <row r="19" spans="1:5" ht="13.8" thickBot="1">
      <c r="A19" s="112"/>
      <c r="B19" s="112"/>
      <c r="C19" s="112"/>
      <c r="D19" s="112"/>
      <c r="E19" s="206"/>
    </row>
    <row r="20" spans="1:5" ht="13.8" thickBot="1">
      <c r="A20" s="902"/>
      <c r="B20" s="898" t="s">
        <v>1894</v>
      </c>
      <c r="C20" s="903"/>
      <c r="D20" s="904"/>
      <c r="E20" s="206"/>
    </row>
    <row r="21" spans="1:5">
      <c r="A21" s="922" t="s">
        <v>1856</v>
      </c>
      <c r="B21" s="930" t="s">
        <v>536</v>
      </c>
      <c r="C21" s="924">
        <v>9</v>
      </c>
      <c r="D21" s="925">
        <f>SUM(COUNTIF(WeekNights!$D$39:$AV$50,A21),COUNTIF('Weekend Training'!$D$39:$Y$51,A21))</f>
        <v>9</v>
      </c>
    </row>
    <row r="22" spans="1:5" ht="13.8" thickBot="1">
      <c r="A22" s="940" t="s">
        <v>1857</v>
      </c>
      <c r="B22" s="941" t="s">
        <v>536</v>
      </c>
      <c r="C22" s="938">
        <v>18</v>
      </c>
      <c r="D22" s="939">
        <f>SUM(COUNTIF(WeekNights!$D$39:$AV$50,A22),COUNTIF('Weekend Training'!$D$39:$Y$51,A22))</f>
        <v>0</v>
      </c>
    </row>
    <row r="23" spans="1:5" ht="13.8" thickBot="1">
      <c r="A23" s="1"/>
      <c r="B23"/>
      <c r="C23"/>
      <c r="D23"/>
      <c r="E23" s="206"/>
    </row>
    <row r="24" spans="1:5" ht="13.8" thickBot="1">
      <c r="A24" s="905"/>
      <c r="B24" s="906" t="s">
        <v>1895</v>
      </c>
      <c r="C24" s="907"/>
      <c r="D24" s="908"/>
      <c r="E24" s="206"/>
    </row>
    <row r="25" spans="1:5">
      <c r="A25" s="931" t="s">
        <v>879</v>
      </c>
      <c r="B25" s="911" t="s">
        <v>425</v>
      </c>
      <c r="C25" s="912">
        <v>1</v>
      </c>
      <c r="D25" s="913">
        <f>SUM(COUNTIF(WeekNights!$D$39:$AV$50,A25),COUNTIF('Weekend Training'!$D$39:$Y$51,A25))</f>
        <v>1</v>
      </c>
      <c r="E25" s="206"/>
    </row>
    <row r="26" spans="1:5">
      <c r="A26" s="932" t="s">
        <v>880</v>
      </c>
      <c r="B26" s="915" t="s">
        <v>426</v>
      </c>
      <c r="C26" s="916">
        <v>2</v>
      </c>
      <c r="D26" s="917">
        <f>SUM(COUNTIF(WeekNights!$D$39:$AV$50,A26),COUNTIF('Weekend Training'!$D$39:$Y$51,A26))</f>
        <v>2</v>
      </c>
      <c r="E26" s="206"/>
    </row>
    <row r="27" spans="1:5">
      <c r="A27" s="932" t="s">
        <v>881</v>
      </c>
      <c r="B27" s="915" t="s">
        <v>427</v>
      </c>
      <c r="C27" s="916">
        <v>2</v>
      </c>
      <c r="D27" s="917">
        <f>SUM(COUNTIF(WeekNights!$D$39:$AV$50,A27),COUNTIF('Weekend Training'!$D$39:$Y$51,A27))</f>
        <v>2</v>
      </c>
      <c r="E27" s="206"/>
    </row>
    <row r="28" spans="1:5">
      <c r="A28" s="932" t="s">
        <v>882</v>
      </c>
      <c r="B28" s="915" t="s">
        <v>428</v>
      </c>
      <c r="C28" s="916">
        <v>2</v>
      </c>
      <c r="D28" s="917">
        <f>SUM(COUNTIF(WeekNights!$D$39:$AV$50,A28),COUNTIF('Weekend Training'!$D$39:$Y$51,A28))</f>
        <v>2</v>
      </c>
      <c r="E28" s="206"/>
    </row>
    <row r="29" spans="1:5">
      <c r="A29" s="932" t="s">
        <v>883</v>
      </c>
      <c r="B29" s="915" t="s">
        <v>331</v>
      </c>
      <c r="C29" s="916">
        <v>2</v>
      </c>
      <c r="D29" s="917">
        <f>SUM(COUNTIF(WeekNights!$D$39:$AV$50,A29),COUNTIF('Weekend Training'!$D$39:$Y$51,A29))</f>
        <v>2</v>
      </c>
      <c r="E29" s="206"/>
    </row>
    <row r="30" spans="1:5">
      <c r="A30" s="932" t="s">
        <v>884</v>
      </c>
      <c r="B30" s="915" t="s">
        <v>429</v>
      </c>
      <c r="C30" s="916">
        <v>1</v>
      </c>
      <c r="D30" s="917">
        <f>SUM(COUNTIF(WeekNights!$D$39:$AV$50,A30),COUNTIF('Weekend Training'!$D$39:$Y$51,A30))</f>
        <v>1</v>
      </c>
      <c r="E30" s="206"/>
    </row>
    <row r="31" spans="1:5">
      <c r="A31" s="914" t="s">
        <v>1896</v>
      </c>
      <c r="B31" s="933" t="s">
        <v>1897</v>
      </c>
      <c r="C31" s="934" t="s">
        <v>1848</v>
      </c>
      <c r="D31" s="917">
        <f>SUM(COUNTIF(WeekNights!$D$39:$AV$50,A31),COUNTIF('Weekend Training'!$D$39:$Y$51,A31))</f>
        <v>0</v>
      </c>
      <c r="E31" s="206"/>
    </row>
    <row r="32" spans="1:5">
      <c r="A32" s="914" t="s">
        <v>1898</v>
      </c>
      <c r="B32" s="933" t="s">
        <v>1899</v>
      </c>
      <c r="C32" s="934" t="s">
        <v>1848</v>
      </c>
      <c r="D32" s="917">
        <f>SUM(COUNTIF(WeekNights!$D$39:$AV$50,A32),COUNTIF('Weekend Training'!$D$39:$Y$51,A32))</f>
        <v>0</v>
      </c>
      <c r="E32" s="206"/>
    </row>
    <row r="33" spans="1:5">
      <c r="A33" s="942" t="s">
        <v>878</v>
      </c>
      <c r="B33" s="943" t="s">
        <v>1900</v>
      </c>
      <c r="C33" s="944">
        <v>1</v>
      </c>
      <c r="D33" s="945">
        <f>SUM(COUNTIF(WeekNights!$D$39:$AV$50,A33),COUNTIF('Weekend Training'!$D$39:$Y$51,A33))</f>
        <v>0</v>
      </c>
    </row>
    <row r="34" spans="1:5" ht="13.8" thickBot="1">
      <c r="A34" s="946" t="s">
        <v>1809</v>
      </c>
      <c r="B34" s="947" t="s">
        <v>1525</v>
      </c>
      <c r="C34" s="948">
        <v>12</v>
      </c>
      <c r="D34" s="949">
        <f>SUM(COUNTIF(WeekNights!$D$39:$AV$50,A34),COUNTIF('Weekend Training'!$D$39:$Y$51,A34))</f>
        <v>0</v>
      </c>
    </row>
    <row r="35" spans="1:5" ht="13.8" thickBot="1">
      <c r="A35" s="112"/>
      <c r="B35" s="112"/>
      <c r="C35" s="112"/>
      <c r="D35" s="112"/>
      <c r="E35" s="206"/>
    </row>
    <row r="36" spans="1:5" ht="13.8" thickBot="1">
      <c r="A36" s="909"/>
      <c r="B36" s="898" t="s">
        <v>1859</v>
      </c>
      <c r="C36" s="903"/>
      <c r="D36" s="904"/>
      <c r="E36" s="206"/>
    </row>
    <row r="37" spans="1:5">
      <c r="A37" s="922" t="s">
        <v>1860</v>
      </c>
      <c r="B37" s="930" t="s">
        <v>538</v>
      </c>
      <c r="C37" s="924">
        <v>3</v>
      </c>
      <c r="D37" s="925">
        <f>SUM(COUNTIF(WeekNights!$D$39:$AV$50,A37),COUNTIF('Weekend Training'!$D$39:$Y$51,A37))</f>
        <v>0</v>
      </c>
      <c r="E37" s="206"/>
    </row>
    <row r="38" spans="1:5">
      <c r="A38" s="935" t="s">
        <v>1861</v>
      </c>
      <c r="B38" s="927" t="s">
        <v>540</v>
      </c>
      <c r="C38" s="928">
        <v>3</v>
      </c>
      <c r="D38" s="929">
        <f>SUM(COUNTIF(WeekNights!$D$39:$AV$50,A38),COUNTIF('Weekend Training'!$D$39:$Y$51,A38))</f>
        <v>0</v>
      </c>
      <c r="E38" s="206"/>
    </row>
    <row r="39" spans="1:5">
      <c r="A39" s="935" t="s">
        <v>1862</v>
      </c>
      <c r="B39" s="927" t="s">
        <v>537</v>
      </c>
      <c r="C39" s="928">
        <v>3</v>
      </c>
      <c r="D39" s="929">
        <f>SUM(COUNTIF(WeekNights!$D$39:$AV$50,A39),COUNTIF('Weekend Training'!$D$39:$Y$51,A39))</f>
        <v>0</v>
      </c>
      <c r="E39" s="206"/>
    </row>
    <row r="40" spans="1:5">
      <c r="A40" s="950" t="s">
        <v>1863</v>
      </c>
      <c r="B40" s="951" t="s">
        <v>537</v>
      </c>
      <c r="C40" s="944">
        <v>3</v>
      </c>
      <c r="D40" s="945">
        <f>SUM(COUNTIF(WeekNights!$D$39:$AV$50,A40),COUNTIF('Weekend Training'!$D$39:$Y$51,A40))</f>
        <v>0</v>
      </c>
      <c r="E40" s="206"/>
    </row>
    <row r="41" spans="1:5">
      <c r="A41" s="950" t="s">
        <v>1864</v>
      </c>
      <c r="B41" s="951" t="s">
        <v>539</v>
      </c>
      <c r="C41" s="944">
        <v>3</v>
      </c>
      <c r="D41" s="945">
        <f>SUM(COUNTIF(WeekNights!$D$39:$AV$50,A41),COUNTIF('Weekend Training'!$D$39:$Y$51,A41))</f>
        <v>0</v>
      </c>
      <c r="E41" s="206"/>
    </row>
    <row r="42" spans="1:5">
      <c r="A42" s="950" t="s">
        <v>1865</v>
      </c>
      <c r="B42" s="951" t="s">
        <v>541</v>
      </c>
      <c r="C42" s="944">
        <v>3</v>
      </c>
      <c r="D42" s="945">
        <f>SUM(COUNTIF(WeekNights!$D$39:$AV$50,A42),COUNTIF('Weekend Training'!$D$39:$Y$51,A42))</f>
        <v>0</v>
      </c>
      <c r="E42" s="206"/>
    </row>
    <row r="43" spans="1:5">
      <c r="A43" s="950" t="s">
        <v>1866</v>
      </c>
      <c r="B43" s="951" t="s">
        <v>542</v>
      </c>
      <c r="C43" s="944">
        <v>3</v>
      </c>
      <c r="D43" s="945">
        <f>SUM(COUNTIF(WeekNights!$D$39:$AV$50,A43),COUNTIF('Weekend Training'!$D$39:$Y$51,A43))</f>
        <v>0</v>
      </c>
      <c r="E43" s="206"/>
    </row>
    <row r="44" spans="1:5" ht="13.8" thickBot="1">
      <c r="A44" s="940" t="s">
        <v>1867</v>
      </c>
      <c r="B44" s="941" t="s">
        <v>543</v>
      </c>
      <c r="C44" s="938">
        <v>3</v>
      </c>
      <c r="D44" s="939">
        <f>SUM(COUNTIF(WeekNights!$D$39:$AV$50,A44),COUNTIF('Weekend Training'!$D$39:$Y$51,A44))</f>
        <v>0</v>
      </c>
      <c r="E44" s="206"/>
    </row>
    <row r="45" spans="1:5" ht="13.8" thickBot="1">
      <c r="A45" s="112"/>
      <c r="B45" s="112"/>
      <c r="C45" s="112"/>
      <c r="D45" s="112"/>
    </row>
    <row r="46" spans="1:5" ht="13.8" thickBot="1">
      <c r="A46" s="909"/>
      <c r="B46" s="978" t="s">
        <v>1868</v>
      </c>
      <c r="C46" s="903"/>
      <c r="D46" s="904"/>
    </row>
    <row r="47" spans="1:5">
      <c r="A47" s="979" t="s">
        <v>1879</v>
      </c>
      <c r="B47" s="930" t="s">
        <v>544</v>
      </c>
      <c r="C47" s="924">
        <v>9</v>
      </c>
      <c r="D47" s="925">
        <f>SUM(COUNTIF(WeekNights!$D$39:$AV$50,A47),COUNTIF('Weekend Training'!$D$39:$Y$51,A47))</f>
        <v>6</v>
      </c>
      <c r="E47" s="206"/>
    </row>
    <row r="48" spans="1:5">
      <c r="A48" s="950" t="s">
        <v>1869</v>
      </c>
      <c r="B48" s="951" t="s">
        <v>544</v>
      </c>
      <c r="C48" s="944">
        <v>9</v>
      </c>
      <c r="D48" s="945">
        <f>SUM(COUNTIF(WeekNights!$D$39:$AV$50,A48),COUNTIF('Weekend Training'!$D$39:$Y$51,A48))</f>
        <v>0</v>
      </c>
      <c r="E48" s="206"/>
    </row>
    <row r="49" spans="1:5" ht="13.8" thickBot="1">
      <c r="A49" s="940" t="s">
        <v>1870</v>
      </c>
      <c r="B49" s="941" t="s">
        <v>545</v>
      </c>
      <c r="C49" s="938">
        <v>9</v>
      </c>
      <c r="D49" s="939">
        <f>SUM(COUNTIF(WeekNights!$D$39:$AV$50,A49),COUNTIF('Weekend Training'!$D$39:$Y$51,A49))</f>
        <v>0</v>
      </c>
      <c r="E49" s="206"/>
    </row>
    <row r="50" spans="1:5" ht="13.8" thickBot="1">
      <c r="A50" s="112"/>
      <c r="B50" s="112"/>
      <c r="C50" s="112"/>
      <c r="D50" s="112"/>
      <c r="E50" s="210"/>
    </row>
    <row r="51" spans="1:5" ht="13.8" thickBot="1">
      <c r="A51" s="905"/>
      <c r="B51" s="906" t="s">
        <v>1808</v>
      </c>
      <c r="C51" s="907"/>
      <c r="D51" s="908"/>
    </row>
    <row r="52" spans="1:5">
      <c r="A52" s="980" t="s">
        <v>887</v>
      </c>
      <c r="B52" s="981" t="s">
        <v>164</v>
      </c>
      <c r="C52" s="982">
        <v>3</v>
      </c>
      <c r="D52" s="983">
        <f>SUM(COUNTIF(WeekNights!$D$39:$AV$50,A52),COUNTIF('Weekend Training'!$D$39:$Y$51,A52))</f>
        <v>0</v>
      </c>
    </row>
    <row r="53" spans="1:5">
      <c r="A53" s="952" t="s">
        <v>562</v>
      </c>
      <c r="B53" s="953" t="s">
        <v>164</v>
      </c>
      <c r="C53" s="954">
        <v>6</v>
      </c>
      <c r="D53" s="955">
        <f>SUM(COUNTIF(WeekNights!$D$39:$AV$50,A53),COUNTIF('Weekend Training'!$D$39:$Y$51,A53))</f>
        <v>0</v>
      </c>
      <c r="E53" s="206"/>
    </row>
    <row r="54" spans="1:5">
      <c r="A54" s="956" t="s">
        <v>768</v>
      </c>
      <c r="B54" s="957" t="s">
        <v>337</v>
      </c>
      <c r="C54" s="958">
        <v>1</v>
      </c>
      <c r="D54" s="955">
        <f>SUM(COUNTIF(WeekNights!$D$39:$AV$50,A54),COUNTIF('Weekend Training'!$D$39:$Y$51,A54))</f>
        <v>0</v>
      </c>
      <c r="E54" s="206"/>
    </row>
    <row r="55" spans="1:5">
      <c r="A55" s="956" t="s">
        <v>769</v>
      </c>
      <c r="B55" s="957" t="s">
        <v>338</v>
      </c>
      <c r="C55" s="958">
        <v>2</v>
      </c>
      <c r="D55" s="955">
        <f>SUM(COUNTIF(WeekNights!$D$39:$AV$50,A55),COUNTIF('Weekend Training'!$D$39:$Y$51,A55))</f>
        <v>0</v>
      </c>
      <c r="E55" s="206"/>
    </row>
    <row r="56" spans="1:5">
      <c r="A56" s="956" t="s">
        <v>770</v>
      </c>
      <c r="B56" s="957" t="s">
        <v>339</v>
      </c>
      <c r="C56" s="958">
        <v>2</v>
      </c>
      <c r="D56" s="955">
        <f>SUM(COUNTIF(WeekNights!$D$39:$AV$50,A56),COUNTIF('Weekend Training'!$D$39:$Y$51,A56))</f>
        <v>0</v>
      </c>
      <c r="E56" s="206"/>
    </row>
    <row r="57" spans="1:5">
      <c r="A57" s="956" t="s">
        <v>885</v>
      </c>
      <c r="B57" s="957" t="s">
        <v>430</v>
      </c>
      <c r="C57" s="958">
        <v>1</v>
      </c>
      <c r="D57" s="955">
        <f>SUM(COUNTIF(WeekNights!$D$39:$AV$50,A57),COUNTIF('Weekend Training'!$D$39:$Y$51,A57))</f>
        <v>0</v>
      </c>
      <c r="E57" s="206"/>
    </row>
    <row r="58" spans="1:5" ht="13.8" thickBot="1">
      <c r="A58" s="959" t="s">
        <v>886</v>
      </c>
      <c r="B58" s="960" t="s">
        <v>431</v>
      </c>
      <c r="C58" s="961">
        <v>1</v>
      </c>
      <c r="D58" s="962">
        <f>SUM(COUNTIF(WeekNights!$D$39:$AV$50,A58),COUNTIF('Weekend Training'!$D$39:$Y$51,A58))</f>
        <v>0</v>
      </c>
      <c r="E58" s="206"/>
    </row>
    <row r="59" spans="1:5" ht="13.8" thickBot="1">
      <c r="A59" s="1"/>
      <c r="B59"/>
      <c r="C59" s="1"/>
      <c r="D59" s="86"/>
      <c r="E59" s="206"/>
    </row>
    <row r="60" spans="1:5" ht="13.8" thickBot="1">
      <c r="A60" s="905"/>
      <c r="B60" s="906" t="s">
        <v>1950</v>
      </c>
      <c r="C60" s="907"/>
      <c r="D60" s="908"/>
    </row>
    <row r="61" spans="1:5">
      <c r="A61" s="931" t="s">
        <v>890</v>
      </c>
      <c r="B61" s="911" t="s">
        <v>433</v>
      </c>
      <c r="C61" s="912">
        <v>1</v>
      </c>
      <c r="D61" s="913">
        <f>SUM(COUNTIF(WeekNights!$D$39:$AV$50,A61),COUNTIF('Weekend Training'!$D$39:$Y$51,A61))</f>
        <v>1</v>
      </c>
    </row>
    <row r="62" spans="1:5">
      <c r="A62" s="932" t="s">
        <v>891</v>
      </c>
      <c r="B62" s="915" t="s">
        <v>435</v>
      </c>
      <c r="C62" s="916">
        <v>1</v>
      </c>
      <c r="D62" s="917">
        <f>SUM(COUNTIF(WeekNights!$D$39:$AV$50,A62),COUNTIF('Weekend Training'!$D$39:$Y$51,A62))</f>
        <v>1</v>
      </c>
      <c r="E62" s="210"/>
    </row>
    <row r="63" spans="1:5">
      <c r="A63" s="963" t="s">
        <v>772</v>
      </c>
      <c r="B63" s="964" t="s">
        <v>1884</v>
      </c>
      <c r="C63" s="965">
        <v>2</v>
      </c>
      <c r="D63" s="966">
        <f>SUM(COUNTIF(WeekNights!$D$39:$AV$50,A63),COUNTIF('Weekend Training'!$D$39:$Y$51,A63))</f>
        <v>0</v>
      </c>
      <c r="E63" s="210"/>
    </row>
    <row r="64" spans="1:5">
      <c r="A64" s="963" t="s">
        <v>773</v>
      </c>
      <c r="B64" s="964" t="s">
        <v>342</v>
      </c>
      <c r="C64" s="965">
        <v>2</v>
      </c>
      <c r="D64" s="966">
        <f>SUM(COUNTIF(WeekNights!$D$39:$AV$50,A64),COUNTIF('Weekend Training'!$D$39:$Y$51,A64))</f>
        <v>0</v>
      </c>
      <c r="E64" s="210"/>
    </row>
    <row r="65" spans="1:5">
      <c r="A65" s="963" t="s">
        <v>774</v>
      </c>
      <c r="B65" s="964" t="s">
        <v>1951</v>
      </c>
      <c r="C65" s="965">
        <v>2</v>
      </c>
      <c r="D65" s="966">
        <f>SUM(COUNTIF(WeekNights!$D$39:$AV$50,A65),COUNTIF('Weekend Training'!$D$39:$Y$51,A65))</f>
        <v>0</v>
      </c>
      <c r="E65" s="210"/>
    </row>
    <row r="66" spans="1:5" ht="13.8" thickBot="1">
      <c r="A66" s="967" t="s">
        <v>888</v>
      </c>
      <c r="B66" s="947" t="s">
        <v>432</v>
      </c>
      <c r="C66" s="948">
        <v>3</v>
      </c>
      <c r="D66" s="949">
        <f>SUM(COUNTIF(WeekNights!$D$39:$AV$50,A66),COUNTIF('Weekend Training'!$D$39:$Y$51,A66))</f>
        <v>0</v>
      </c>
      <c r="E66" s="210"/>
    </row>
    <row r="67" spans="1:5" ht="13.8" thickBot="1">
      <c r="A67" s="1"/>
      <c r="B67"/>
      <c r="C67" s="1"/>
      <c r="D67" s="86"/>
      <c r="E67" s="210"/>
    </row>
    <row r="68" spans="1:5" ht="13.8" thickBot="1">
      <c r="A68" s="905"/>
      <c r="B68" s="906" t="s">
        <v>1901</v>
      </c>
      <c r="C68" s="907"/>
      <c r="D68" s="908"/>
      <c r="E68" s="208"/>
    </row>
    <row r="69" spans="1:5">
      <c r="A69" s="931" t="s">
        <v>894</v>
      </c>
      <c r="B69" s="911" t="s">
        <v>1902</v>
      </c>
      <c r="C69" s="912">
        <v>1</v>
      </c>
      <c r="D69" s="913">
        <f>SUM(COUNTIF(WeekNights!$D$39:$AV$50,A69),COUNTIF('Weekend Training'!$D$39:$Y$51,A69))</f>
        <v>1</v>
      </c>
    </row>
    <row r="70" spans="1:5">
      <c r="A70" s="932" t="s">
        <v>895</v>
      </c>
      <c r="B70" s="915" t="s">
        <v>439</v>
      </c>
      <c r="C70" s="916">
        <v>1</v>
      </c>
      <c r="D70" s="917">
        <f>SUM(COUNTIF(WeekNights!$D$39:$AV$50,A70),COUNTIF('Weekend Training'!$D$39:$Y$51,A70))</f>
        <v>1</v>
      </c>
    </row>
    <row r="71" spans="1:5">
      <c r="A71" s="932" t="s">
        <v>896</v>
      </c>
      <c r="B71" s="915" t="s">
        <v>440</v>
      </c>
      <c r="C71" s="916">
        <v>1</v>
      </c>
      <c r="D71" s="917">
        <f>SUM(COUNTIF(WeekNights!$D$39:$AV$50,A71),COUNTIF('Weekend Training'!$D$39:$Y$51,A71))</f>
        <v>1</v>
      </c>
      <c r="E71" s="206"/>
    </row>
    <row r="72" spans="1:5">
      <c r="A72" s="932" t="s">
        <v>897</v>
      </c>
      <c r="B72" s="915" t="s">
        <v>441</v>
      </c>
      <c r="C72" s="916">
        <v>2</v>
      </c>
      <c r="D72" s="917">
        <f>SUM(COUNTIF(WeekNights!$D$39:$AV$50,A72),COUNTIF('Weekend Training'!$D$39:$Y$51,A72))</f>
        <v>2</v>
      </c>
      <c r="E72" s="206"/>
    </row>
    <row r="73" spans="1:5">
      <c r="A73" s="914" t="s">
        <v>1903</v>
      </c>
      <c r="B73" s="933" t="s">
        <v>1667</v>
      </c>
      <c r="C73" s="934" t="s">
        <v>1848</v>
      </c>
      <c r="D73" s="917">
        <f>SUM(COUNTIF(WeekNights!$D$39:$AV$50,A73),COUNTIF('Weekend Training'!$D$39:$Y$51,A73))</f>
        <v>0</v>
      </c>
      <c r="E73" s="206"/>
    </row>
    <row r="74" spans="1:5">
      <c r="A74" s="963" t="s">
        <v>678</v>
      </c>
      <c r="B74" s="964" t="s">
        <v>265</v>
      </c>
      <c r="C74" s="965">
        <v>2</v>
      </c>
      <c r="D74" s="966">
        <f>SUM(COUNTIF(WeekNights!$D$39:$AV$50,A74),COUNTIF('Weekend Training'!$D$39:$Y$51,A74))</f>
        <v>2</v>
      </c>
      <c r="E74" s="206"/>
    </row>
    <row r="75" spans="1:5">
      <c r="A75" s="968" t="s">
        <v>128</v>
      </c>
      <c r="B75" s="969" t="s">
        <v>267</v>
      </c>
      <c r="C75" s="970">
        <v>8</v>
      </c>
      <c r="D75" s="971">
        <f>SUM(COUNTIF(WeekNights!$D$39:$AV$50,A75),COUNTIF('Weekend Training'!$D$39:$Y$51,A75))</f>
        <v>0</v>
      </c>
      <c r="E75" s="206"/>
    </row>
    <row r="76" spans="1:5">
      <c r="A76" s="972" t="s">
        <v>780</v>
      </c>
      <c r="B76" s="973" t="s">
        <v>348</v>
      </c>
      <c r="C76" s="974">
        <v>4</v>
      </c>
      <c r="D76" s="975">
        <f>SUM(COUNTIF(WeekNights!$D$39:$AV$50,A76),COUNTIF('Weekend Training'!$D$39:$Y$51,A76))</f>
        <v>0</v>
      </c>
      <c r="E76" s="206"/>
    </row>
    <row r="77" spans="1:5">
      <c r="A77" s="968" t="s">
        <v>781</v>
      </c>
      <c r="B77" s="969" t="s">
        <v>350</v>
      </c>
      <c r="C77" s="970">
        <v>2</v>
      </c>
      <c r="D77" s="971">
        <f>SUM(COUNTIF(WeekNights!$D$39:$AV$50,A77),COUNTIF('Weekend Training'!$D$39:$Y$51,A77))</f>
        <v>0</v>
      </c>
      <c r="E77" s="206"/>
    </row>
    <row r="78" spans="1:5">
      <c r="A78" s="976" t="s">
        <v>1904</v>
      </c>
      <c r="B78" s="977" t="s">
        <v>1905</v>
      </c>
      <c r="C78" s="970">
        <v>2</v>
      </c>
      <c r="D78" s="971">
        <f>SUM(COUNTIF(WeekNights!$D$39:$AV$50,A78),COUNTIF('Weekend Training'!$D$39:$Y$51,A78))</f>
        <v>0</v>
      </c>
      <c r="E78" s="206"/>
    </row>
    <row r="79" spans="1:5">
      <c r="A79" s="972" t="s">
        <v>892</v>
      </c>
      <c r="B79" s="973" t="s">
        <v>436</v>
      </c>
      <c r="C79" s="974">
        <v>1</v>
      </c>
      <c r="D79" s="975">
        <f>SUM(COUNTIF(WeekNights!$D$39:$AV$50,A79),COUNTIF('Weekend Training'!$D$39:$Y$51,A79))</f>
        <v>0</v>
      </c>
      <c r="E79" s="206"/>
    </row>
    <row r="80" spans="1:5" ht="13.8" thickBot="1">
      <c r="A80" s="967" t="s">
        <v>893</v>
      </c>
      <c r="B80" s="947" t="s">
        <v>438</v>
      </c>
      <c r="C80" s="948">
        <v>3</v>
      </c>
      <c r="D80" s="949">
        <f>SUM(COUNTIF(WeekNights!$D$39:$AV$50,A80),COUNTIF('Weekend Training'!$D$39:$Y$51,A80))</f>
        <v>0</v>
      </c>
      <c r="E80" s="210"/>
    </row>
    <row r="81" spans="1:5" ht="13.8" thickBot="1">
      <c r="A81" s="1"/>
      <c r="B81"/>
      <c r="C81" s="1"/>
      <c r="D81" s="86"/>
    </row>
    <row r="82" spans="1:5" ht="13.8" thickBot="1">
      <c r="A82" s="905"/>
      <c r="B82" s="984" t="s">
        <v>1906</v>
      </c>
      <c r="C82" s="907"/>
      <c r="D82" s="908"/>
    </row>
    <row r="83" spans="1:5">
      <c r="A83" s="931" t="s">
        <v>904</v>
      </c>
      <c r="B83" s="911" t="s">
        <v>354</v>
      </c>
      <c r="C83" s="912">
        <v>2</v>
      </c>
      <c r="D83" s="913">
        <f>SUM(COUNTIF(WeekNights!$D$39:$AV$50,A83),COUNTIF('Weekend Training'!$D$39:$Y$51,A83))</f>
        <v>2</v>
      </c>
      <c r="E83" s="206"/>
    </row>
    <row r="84" spans="1:5">
      <c r="A84" s="932" t="s">
        <v>905</v>
      </c>
      <c r="B84" s="915" t="s">
        <v>443</v>
      </c>
      <c r="C84" s="916">
        <v>2</v>
      </c>
      <c r="D84" s="917">
        <f>SUM(COUNTIF(WeekNights!$D$39:$AV$50,A84),COUNTIF('Weekend Training'!$D$39:$Y$51,A84))</f>
        <v>2</v>
      </c>
      <c r="E84" s="206"/>
    </row>
    <row r="85" spans="1:5">
      <c r="A85" s="932" t="s">
        <v>906</v>
      </c>
      <c r="B85" s="915" t="s">
        <v>445</v>
      </c>
      <c r="C85" s="916">
        <v>2</v>
      </c>
      <c r="D85" s="917">
        <f>SUM(COUNTIF(WeekNights!$D$39:$AV$50,A85),COUNTIF('Weekend Training'!$D$39:$Y$51,A85))</f>
        <v>2</v>
      </c>
      <c r="E85" s="206"/>
    </row>
    <row r="86" spans="1:5">
      <c r="A86" s="932" t="s">
        <v>907</v>
      </c>
      <c r="B86" s="915" t="s">
        <v>447</v>
      </c>
      <c r="C86" s="916">
        <v>1</v>
      </c>
      <c r="D86" s="917">
        <f>SUM(COUNTIF(WeekNights!$D$39:$AV$50,A86),COUNTIF('Weekend Training'!$D$39:$Y$51,A86))</f>
        <v>1</v>
      </c>
      <c r="E86" s="206"/>
    </row>
    <row r="87" spans="1:5">
      <c r="A87" s="932" t="s">
        <v>908</v>
      </c>
      <c r="B87" s="915" t="s">
        <v>442</v>
      </c>
      <c r="C87" s="916">
        <v>3</v>
      </c>
      <c r="D87" s="917">
        <f>SUM(COUNTIF(WeekNights!$D$39:$AV$50,A87),COUNTIF('Weekend Training'!$D$39:$Y$51,A87))</f>
        <v>3</v>
      </c>
      <c r="E87" s="206"/>
    </row>
    <row r="88" spans="1:5">
      <c r="A88" s="914" t="s">
        <v>1907</v>
      </c>
      <c r="B88" s="933" t="s">
        <v>1667</v>
      </c>
      <c r="C88" s="916">
        <v>3</v>
      </c>
      <c r="D88" s="917">
        <f>SUM(COUNTIF(WeekNights!$D$39:$AV$50,A88),COUNTIF('Weekend Training'!$D$39:$Y$51,A88))</f>
        <v>0</v>
      </c>
      <c r="E88" s="206"/>
    </row>
    <row r="89" spans="1:5">
      <c r="A89" s="963" t="s">
        <v>787</v>
      </c>
      <c r="B89" s="964" t="s">
        <v>357</v>
      </c>
      <c r="C89" s="965">
        <v>1</v>
      </c>
      <c r="D89" s="966">
        <f>SUM(COUNTIF(WeekNights!$D$39:$AV$50,A89),COUNTIF('Weekend Training'!$D$39:$Y$51,A89))</f>
        <v>0</v>
      </c>
      <c r="E89" s="206"/>
    </row>
    <row r="90" spans="1:5">
      <c r="A90" s="963" t="s">
        <v>788</v>
      </c>
      <c r="B90" s="964" t="s">
        <v>359</v>
      </c>
      <c r="C90" s="965">
        <v>2</v>
      </c>
      <c r="D90" s="966">
        <f>SUM(COUNTIF(WeekNights!$D$39:$AV$50,A90),COUNTIF('Weekend Training'!$D$39:$Y$51,A90))</f>
        <v>2</v>
      </c>
      <c r="E90" s="206"/>
    </row>
    <row r="91" spans="1:5">
      <c r="A91" s="968" t="s">
        <v>789</v>
      </c>
      <c r="B91" s="969" t="s">
        <v>361</v>
      </c>
      <c r="C91" s="970">
        <v>3</v>
      </c>
      <c r="D91" s="971">
        <f>SUM(COUNTIF(WeekNights!$D$39:$AV$50,A91),COUNTIF('Weekend Training'!$D$39:$Y$51,A91))</f>
        <v>0</v>
      </c>
      <c r="E91" s="206"/>
    </row>
    <row r="92" spans="1:5">
      <c r="A92" s="972" t="s">
        <v>898</v>
      </c>
      <c r="B92" s="973" t="s">
        <v>353</v>
      </c>
      <c r="C92" s="974">
        <v>2</v>
      </c>
      <c r="D92" s="975">
        <f>SUM(COUNTIF(WeekNights!$D$39:$AV$50,A92),COUNTIF('Weekend Training'!$D$39:$Y$51,A92))</f>
        <v>0</v>
      </c>
      <c r="E92" s="206"/>
    </row>
    <row r="93" spans="1:5">
      <c r="A93" s="972" t="s">
        <v>899</v>
      </c>
      <c r="B93" s="973" t="s">
        <v>442</v>
      </c>
      <c r="C93" s="974">
        <v>3</v>
      </c>
      <c r="D93" s="975">
        <f>SUM(COUNTIF(WeekNights!$D$39:$AV$50,A93),COUNTIF('Weekend Training'!$D$39:$Y$51,A93))</f>
        <v>0</v>
      </c>
      <c r="E93" s="206"/>
    </row>
    <row r="94" spans="1:5">
      <c r="A94" s="963" t="s">
        <v>900</v>
      </c>
      <c r="B94" s="964" t="s">
        <v>444</v>
      </c>
      <c r="C94" s="965">
        <v>3</v>
      </c>
      <c r="D94" s="966">
        <f>SUM(COUNTIF(WeekNights!$D$39:$AV$50,A94),COUNTIF('Weekend Training'!$D$39:$Y$51,A94))</f>
        <v>0</v>
      </c>
      <c r="E94" s="206"/>
    </row>
    <row r="95" spans="1:5">
      <c r="A95" s="963" t="s">
        <v>901</v>
      </c>
      <c r="B95" s="964" t="s">
        <v>446</v>
      </c>
      <c r="C95" s="965">
        <v>3</v>
      </c>
      <c r="D95" s="966">
        <f>SUM(COUNTIF(WeekNights!$D$39:$AV$50,A95),COUNTIF('Weekend Training'!$D$39:$Y$51,A95))</f>
        <v>0</v>
      </c>
      <c r="E95" s="206"/>
    </row>
    <row r="96" spans="1:5">
      <c r="A96" s="963" t="s">
        <v>902</v>
      </c>
      <c r="B96" s="964" t="s">
        <v>448</v>
      </c>
      <c r="C96" s="965">
        <v>3</v>
      </c>
      <c r="D96" s="966">
        <f>SUM(COUNTIF(WeekNights!$D$39:$AV$50,A96),COUNTIF('Weekend Training'!$D$39:$Y$51,A96))</f>
        <v>0</v>
      </c>
      <c r="E96" s="206"/>
    </row>
    <row r="97" spans="1:5" ht="13.8" thickBot="1">
      <c r="A97" s="967" t="s">
        <v>903</v>
      </c>
      <c r="B97" s="947" t="s">
        <v>449</v>
      </c>
      <c r="C97" s="948">
        <v>3</v>
      </c>
      <c r="D97" s="949">
        <f>SUM(COUNTIF(WeekNights!$D$39:$AV$50,A97),COUNTIF('Weekend Training'!$D$39:$Y$51,A97))</f>
        <v>0</v>
      </c>
    </row>
    <row r="98" spans="1:5" ht="13.8" thickBot="1">
      <c r="A98" s="1"/>
      <c r="B98"/>
      <c r="C98"/>
      <c r="D98"/>
    </row>
    <row r="99" spans="1:5" ht="13.8" thickBot="1">
      <c r="A99" s="905"/>
      <c r="B99" s="984" t="s">
        <v>1908</v>
      </c>
      <c r="C99" s="907"/>
      <c r="D99" s="908"/>
      <c r="E99" s="206"/>
    </row>
    <row r="100" spans="1:5">
      <c r="A100" s="1018" t="s">
        <v>593</v>
      </c>
      <c r="B100" s="1019" t="s">
        <v>195</v>
      </c>
      <c r="C100" s="1020">
        <v>1</v>
      </c>
      <c r="D100" s="1021">
        <f>SUM(COUNTIF(WeekNights!$D$39:$AV$50,A100),COUNTIF('Weekend Training'!$D$39:$Y$51,A100))</f>
        <v>0</v>
      </c>
      <c r="E100" s="206"/>
    </row>
    <row r="101" spans="1:5">
      <c r="A101" s="952" t="s">
        <v>594</v>
      </c>
      <c r="B101" s="953" t="s">
        <v>196</v>
      </c>
      <c r="C101" s="954">
        <v>1</v>
      </c>
      <c r="D101" s="1022">
        <f>SUM(COUNTIF(WeekNights!$D$39:$AV$50,A101),COUNTIF('Weekend Training'!$D$39:$Y$51,A101))</f>
        <v>0</v>
      </c>
      <c r="E101" s="206"/>
    </row>
    <row r="102" spans="1:5">
      <c r="A102" s="952" t="s">
        <v>595</v>
      </c>
      <c r="B102" s="953" t="s">
        <v>197</v>
      </c>
      <c r="C102" s="954">
        <v>1</v>
      </c>
      <c r="D102" s="1022">
        <f>SUM(COUNTIF(WeekNights!$D$39:$AV$50,A102),COUNTIF('Weekend Training'!$D$39:$Y$51,A102))</f>
        <v>0</v>
      </c>
      <c r="E102" s="206"/>
    </row>
    <row r="103" spans="1:5">
      <c r="A103" s="952" t="s">
        <v>596</v>
      </c>
      <c r="B103" s="953" t="s">
        <v>198</v>
      </c>
      <c r="C103" s="954">
        <v>6</v>
      </c>
      <c r="D103" s="1022">
        <f>SUM(COUNTIF(WeekNights!$D$39:$AV$50,A103),COUNTIF('Weekend Training'!$D$39:$Y$51,A103))</f>
        <v>0</v>
      </c>
      <c r="E103" s="206"/>
    </row>
    <row r="104" spans="1:5">
      <c r="A104" s="956" t="s">
        <v>681</v>
      </c>
      <c r="B104" s="957" t="s">
        <v>269</v>
      </c>
      <c r="C104" s="958">
        <v>1</v>
      </c>
      <c r="D104" s="955">
        <f>SUM(COUNTIF(WeekNights!$D$39:$AV$50,A104),COUNTIF('Weekend Training'!$D$39:$Y$51,A104))</f>
        <v>0</v>
      </c>
      <c r="E104" s="206"/>
    </row>
    <row r="105" spans="1:5">
      <c r="A105" s="956" t="s">
        <v>682</v>
      </c>
      <c r="B105" s="957" t="s">
        <v>270</v>
      </c>
      <c r="C105" s="958">
        <v>1</v>
      </c>
      <c r="D105" s="955">
        <f>SUM(COUNTIF(WeekNights!$D$39:$AV$50,A105),COUNTIF('Weekend Training'!$D$39:$Y$51,A105))</f>
        <v>0</v>
      </c>
      <c r="E105" s="206"/>
    </row>
    <row r="106" spans="1:5">
      <c r="A106" s="956" t="s">
        <v>683</v>
      </c>
      <c r="B106" s="957" t="s">
        <v>271</v>
      </c>
      <c r="C106" s="958">
        <v>1</v>
      </c>
      <c r="D106" s="955">
        <f>SUM(COUNTIF(WeekNights!$D$39:$AV$50,A106),COUNTIF('Weekend Training'!$D$39:$Y$51,A106))</f>
        <v>0</v>
      </c>
      <c r="E106" s="206"/>
    </row>
    <row r="107" spans="1:5">
      <c r="A107" s="956" t="s">
        <v>684</v>
      </c>
      <c r="B107" s="957" t="s">
        <v>272</v>
      </c>
      <c r="C107" s="958">
        <v>6</v>
      </c>
      <c r="D107" s="955">
        <f>SUM(COUNTIF(WeekNights!$D$39:$AV$50,A107),COUNTIF('Weekend Training'!$D$39:$Y$51,A107))</f>
        <v>0</v>
      </c>
      <c r="E107" s="206"/>
    </row>
    <row r="108" spans="1:5">
      <c r="A108" s="956" t="s">
        <v>797</v>
      </c>
      <c r="B108" s="957" t="s">
        <v>362</v>
      </c>
      <c r="C108" s="958">
        <v>3</v>
      </c>
      <c r="D108" s="955">
        <f>SUM(COUNTIF(WeekNights!$D$39:$AV$50,A108),COUNTIF('Weekend Training'!$D$39:$Y$51,A108))</f>
        <v>0</v>
      </c>
      <c r="E108" s="206"/>
    </row>
    <row r="109" spans="1:5" ht="13.8" thickBot="1">
      <c r="A109" s="959" t="s">
        <v>798</v>
      </c>
      <c r="B109" s="960" t="s">
        <v>198</v>
      </c>
      <c r="C109" s="961">
        <v>6</v>
      </c>
      <c r="D109" s="962">
        <f>SUM(COUNTIF(WeekNights!$D$39:$AV$50,A109),COUNTIF('Weekend Training'!$D$39:$Y$51,A109))</f>
        <v>0</v>
      </c>
    </row>
    <row r="110" spans="1:5" ht="13.8" thickBot="1">
      <c r="A110" s="112"/>
      <c r="B110" s="112"/>
      <c r="C110" s="112"/>
      <c r="D110" s="112"/>
    </row>
    <row r="111" spans="1:5" ht="13.8" thickBot="1">
      <c r="A111" s="902"/>
      <c r="B111" s="898" t="s">
        <v>1875</v>
      </c>
      <c r="C111" s="903"/>
      <c r="D111" s="904"/>
      <c r="E111" s="206"/>
    </row>
    <row r="112" spans="1:5">
      <c r="A112" s="922" t="s">
        <v>644</v>
      </c>
      <c r="B112" s="923" t="s">
        <v>233</v>
      </c>
      <c r="C112" s="924" t="s">
        <v>1848</v>
      </c>
      <c r="D112" s="925">
        <f>SUM(COUNTIF(WeekNights!$D$39:$AV$50,A112),COUNTIF('Weekend Training'!$D$39:$Y$51,A112))</f>
        <v>0</v>
      </c>
    </row>
    <row r="113" spans="1:4">
      <c r="A113" s="926" t="s">
        <v>645</v>
      </c>
      <c r="B113" s="927" t="s">
        <v>234</v>
      </c>
      <c r="C113" s="928" t="s">
        <v>1848</v>
      </c>
      <c r="D113" s="929">
        <f>SUM(COUNTIF(WeekNights!$D$39:$AV$50,A113),COUNTIF('Weekend Training'!$D$39:$Y$51,A113))</f>
        <v>3</v>
      </c>
    </row>
    <row r="114" spans="1:4">
      <c r="A114" s="926" t="s">
        <v>646</v>
      </c>
      <c r="B114" s="927" t="s">
        <v>235</v>
      </c>
      <c r="C114" s="928" t="s">
        <v>1848</v>
      </c>
      <c r="D114" s="929">
        <f>SUM(COUNTIF(WeekNights!$D$39:$AV$50,A114),COUNTIF('Weekend Training'!$D$39:$Y$51,A114))</f>
        <v>0</v>
      </c>
    </row>
    <row r="115" spans="1:4">
      <c r="A115" s="926" t="s">
        <v>647</v>
      </c>
      <c r="B115" s="927" t="s">
        <v>236</v>
      </c>
      <c r="C115" s="928" t="s">
        <v>1848</v>
      </c>
      <c r="D115" s="929">
        <f>SUM(COUNTIF(WeekNights!$D$39:$AV$50,A115),COUNTIF('Weekend Training'!$D$39:$Y$51,A115))</f>
        <v>3</v>
      </c>
    </row>
    <row r="116" spans="1:4">
      <c r="A116" s="926" t="s">
        <v>648</v>
      </c>
      <c r="B116" s="927" t="s">
        <v>237</v>
      </c>
      <c r="C116" s="928" t="s">
        <v>1848</v>
      </c>
      <c r="D116" s="929">
        <f>SUM(COUNTIF(WeekNights!$D$39:$AV$50,A116),COUNTIF('Weekend Training'!$D$39:$Y$51,A116))</f>
        <v>0</v>
      </c>
    </row>
    <row r="117" spans="1:4">
      <c r="A117" s="926" t="s">
        <v>649</v>
      </c>
      <c r="B117" s="927" t="s">
        <v>238</v>
      </c>
      <c r="C117" s="928" t="s">
        <v>1848</v>
      </c>
      <c r="D117" s="929">
        <f>SUM(COUNTIF(WeekNights!$D$39:$AV$50,A117),COUNTIF('Weekend Training'!$D$39:$Y$51,A117))</f>
        <v>3</v>
      </c>
    </row>
    <row r="118" spans="1:4">
      <c r="A118" s="926" t="s">
        <v>650</v>
      </c>
      <c r="B118" s="927" t="s">
        <v>239</v>
      </c>
      <c r="C118" s="928" t="s">
        <v>1848</v>
      </c>
      <c r="D118" s="929">
        <f>SUM(COUNTIF(WeekNights!$D$39:$AV$50,A118),COUNTIF('Weekend Training'!$D$39:$Y$51,A118))</f>
        <v>0</v>
      </c>
    </row>
    <row r="119" spans="1:4">
      <c r="A119" s="926" t="s">
        <v>651</v>
      </c>
      <c r="B119" s="927" t="s">
        <v>240</v>
      </c>
      <c r="C119" s="928" t="s">
        <v>1848</v>
      </c>
      <c r="D119" s="929">
        <f>SUM(COUNTIF(WeekNights!$D$39:$AV$50,A119),COUNTIF('Weekend Training'!$D$39:$Y$51,A119))</f>
        <v>0</v>
      </c>
    </row>
    <row r="120" spans="1:4" ht="13.8" thickBot="1">
      <c r="A120" s="936" t="s">
        <v>1876</v>
      </c>
      <c r="B120" s="937" t="s">
        <v>1877</v>
      </c>
      <c r="C120" s="938">
        <v>18</v>
      </c>
      <c r="D120" s="939">
        <f>SUM(COUNTIF(WeekNights!$D$39:$AV$50,A120),COUNTIF('Weekend Training'!$D$39:$Y$51,A120))</f>
        <v>0</v>
      </c>
    </row>
    <row r="121" spans="1:4" ht="13.8" thickBot="1">
      <c r="A121" s="1"/>
      <c r="B121"/>
      <c r="C121" s="1"/>
      <c r="D121" s="86"/>
    </row>
    <row r="122" spans="1:4" ht="13.8" thickBot="1">
      <c r="A122" s="1694" t="s">
        <v>1807</v>
      </c>
      <c r="B122" s="1695"/>
      <c r="C122" s="1695"/>
      <c r="D122" s="1696"/>
    </row>
    <row r="123" spans="1:4">
      <c r="A123" s="1014" t="s">
        <v>1566</v>
      </c>
      <c r="B123" s="1015" t="s">
        <v>1565</v>
      </c>
      <c r="C123" s="1016">
        <v>1</v>
      </c>
      <c r="D123" s="1017">
        <f>SUM(COUNTIF(WeekNights!$D$39:$AV$50,A123),COUNTIF('Weekend Training'!$D$39:$Y$51,A123))</f>
        <v>0</v>
      </c>
    </row>
    <row r="124" spans="1:4">
      <c r="A124" s="998" t="s">
        <v>1564</v>
      </c>
      <c r="B124" s="999" t="s">
        <v>1563</v>
      </c>
      <c r="C124" s="1000">
        <v>1</v>
      </c>
      <c r="D124" s="1001">
        <f>SUM(COUNTIF(WeekNights!$D$39:$AV$50,A124),COUNTIF('Weekend Training'!$D$39:$Y$51,A124))</f>
        <v>0</v>
      </c>
    </row>
    <row r="125" spans="1:4">
      <c r="A125" s="998" t="s">
        <v>1562</v>
      </c>
      <c r="B125" s="999" t="s">
        <v>1561</v>
      </c>
      <c r="C125" s="1000">
        <v>2</v>
      </c>
      <c r="D125" s="1001">
        <f>SUM(COUNTIF(WeekNights!$D$39:$AV$50,A125),COUNTIF('Weekend Training'!$D$39:$Y$51,A125))</f>
        <v>0</v>
      </c>
    </row>
    <row r="126" spans="1:4" ht="13.8" thickBot="1">
      <c r="A126" s="1002" t="s">
        <v>1560</v>
      </c>
      <c r="B126" s="1003" t="s">
        <v>1559</v>
      </c>
      <c r="C126" s="1004">
        <v>18</v>
      </c>
      <c r="D126" s="1005">
        <f>SUM(COUNTIF(WeekNights!$D$39:$AV$50,A126),COUNTIF('Weekend Training'!$D$39:$Y$51,A126))</f>
        <v>0</v>
      </c>
    </row>
    <row r="127" spans="1:4" ht="13.8" thickBot="1"/>
    <row r="128" spans="1:4" ht="13.8" thickBot="1">
      <c r="A128" s="1694" t="s">
        <v>1806</v>
      </c>
      <c r="B128" s="1695"/>
      <c r="C128" s="1695"/>
      <c r="D128" s="1696"/>
    </row>
    <row r="129" spans="1:4">
      <c r="A129" s="985" t="s">
        <v>1805</v>
      </c>
      <c r="B129" s="986" t="s">
        <v>1804</v>
      </c>
      <c r="C129" s="987">
        <v>2</v>
      </c>
      <c r="D129" s="988">
        <f>SUM(COUNTIF(WeekNights!$D$39:$AV$50,A129),COUNTIF('Weekend Training'!$D$39:$Y$51,A129))</f>
        <v>0</v>
      </c>
    </row>
    <row r="130" spans="1:4">
      <c r="A130" s="989" t="s">
        <v>1803</v>
      </c>
      <c r="B130" s="990" t="s">
        <v>1802</v>
      </c>
      <c r="C130" s="991">
        <v>4</v>
      </c>
      <c r="D130" s="992">
        <f>SUM(COUNTIF(WeekNights!$D$39:$AV$50,A130),COUNTIF('Weekend Training'!$D$39:$Y$51,A130))</f>
        <v>0</v>
      </c>
    </row>
    <row r="131" spans="1:4">
      <c r="A131" s="989" t="s">
        <v>1801</v>
      </c>
      <c r="B131" s="990" t="s">
        <v>1800</v>
      </c>
      <c r="C131" s="991">
        <v>3</v>
      </c>
      <c r="D131" s="992">
        <f>SUM(COUNTIF(WeekNights!$D$39:$AV$50,A131),COUNTIF('Weekend Training'!$D$39:$Y$51,A131))</f>
        <v>0</v>
      </c>
    </row>
    <row r="132" spans="1:4">
      <c r="A132" s="998" t="s">
        <v>1799</v>
      </c>
      <c r="B132" s="999" t="s">
        <v>1798</v>
      </c>
      <c r="C132" s="1000">
        <v>1</v>
      </c>
      <c r="D132" s="1001">
        <f>SUM(COUNTIF(WeekNights!$D$39:$AV$50,A132),COUNTIF('Weekend Training'!$D$39:$Y$51,A132))</f>
        <v>0</v>
      </c>
    </row>
    <row r="133" spans="1:4">
      <c r="A133" s="998" t="s">
        <v>1797</v>
      </c>
      <c r="B133" s="999" t="s">
        <v>1796</v>
      </c>
      <c r="C133" s="1000">
        <v>1</v>
      </c>
      <c r="D133" s="1001">
        <f>SUM(COUNTIF(WeekNights!$D$39:$AV$50,A133),COUNTIF('Weekend Training'!$D$39:$Y$51,A133))</f>
        <v>0</v>
      </c>
    </row>
    <row r="134" spans="1:4">
      <c r="A134" s="998" t="s">
        <v>1795</v>
      </c>
      <c r="B134" s="999" t="s">
        <v>1794</v>
      </c>
      <c r="C134" s="1000">
        <v>1</v>
      </c>
      <c r="D134" s="1001">
        <f>SUM(COUNTIF(WeekNights!$D$39:$AV$50,A134),COUNTIF('Weekend Training'!$D$39:$Y$51,A134))</f>
        <v>0</v>
      </c>
    </row>
    <row r="135" spans="1:4">
      <c r="A135" s="998" t="s">
        <v>1793</v>
      </c>
      <c r="B135" s="999" t="s">
        <v>1792</v>
      </c>
      <c r="C135" s="1000">
        <v>3</v>
      </c>
      <c r="D135" s="1001">
        <f>SUM(COUNTIF(WeekNights!$D$39:$AV$50,A135),COUNTIF('Weekend Training'!$D$39:$Y$51,A135))</f>
        <v>0</v>
      </c>
    </row>
    <row r="136" spans="1:4">
      <c r="A136" s="998" t="s">
        <v>1791</v>
      </c>
      <c r="B136" s="999" t="s">
        <v>1790</v>
      </c>
      <c r="C136" s="1000">
        <v>2</v>
      </c>
      <c r="D136" s="1001">
        <f>SUM(COUNTIF(WeekNights!$D$39:$AV$50,A136),COUNTIF('Weekend Training'!$D$39:$Y$51,A136))</f>
        <v>0</v>
      </c>
    </row>
    <row r="137" spans="1:4">
      <c r="A137" s="998" t="s">
        <v>1789</v>
      </c>
      <c r="B137" s="999" t="s">
        <v>1548</v>
      </c>
      <c r="C137" s="1000">
        <v>9</v>
      </c>
      <c r="D137" s="1001">
        <f>SUM(COUNTIF(WeekNights!$D$39:$AV$50,A137),COUNTIF('Weekend Training'!$D$39:$Y$51,A137))</f>
        <v>0</v>
      </c>
    </row>
    <row r="138" spans="1:4" ht="13.8" thickBot="1">
      <c r="A138" s="1002" t="s">
        <v>1721</v>
      </c>
      <c r="B138" s="1003" t="s">
        <v>1937</v>
      </c>
      <c r="C138" s="1004">
        <v>4</v>
      </c>
      <c r="D138" s="1005">
        <f>SUM(COUNTIF(WeekNights!$D$39:$AV$50,A138),COUNTIF('Weekend Training'!$D$39:$Y$51,A138))</f>
        <v>0</v>
      </c>
    </row>
    <row r="139" spans="1:4" ht="13.8" thickBot="1"/>
    <row r="140" spans="1:4">
      <c r="A140" s="1694" t="s">
        <v>1788</v>
      </c>
      <c r="B140" s="1695"/>
      <c r="C140" s="1695"/>
      <c r="D140" s="1696"/>
    </row>
    <row r="141" spans="1:4">
      <c r="A141" s="1006" t="s">
        <v>1542</v>
      </c>
      <c r="B141" s="1007" t="s">
        <v>1541</v>
      </c>
      <c r="C141" s="1008">
        <v>18</v>
      </c>
      <c r="D141" s="1009">
        <f>SUM(COUNTIF(WeekNights!$D$39:$AV$50,A141),COUNTIF('Weekend Training'!$D$39:$Y$51,A141))</f>
        <v>0</v>
      </c>
    </row>
    <row r="142" spans="1:4">
      <c r="A142" s="1010" t="s">
        <v>1540</v>
      </c>
      <c r="B142" s="1011" t="s">
        <v>1714</v>
      </c>
      <c r="C142" s="1012">
        <v>1</v>
      </c>
      <c r="D142" s="1013">
        <f>SUM(COUNTIF(WeekNights!$D$39:$AV$50,A142),COUNTIF('Weekend Training'!$D$39:$Y$51,A142))</f>
        <v>0</v>
      </c>
    </row>
    <row r="143" spans="1:4" ht="13.8" thickBot="1">
      <c r="A143" s="1002" t="s">
        <v>1538</v>
      </c>
      <c r="B143" s="1003" t="s">
        <v>1537</v>
      </c>
      <c r="C143" s="1004">
        <v>9</v>
      </c>
      <c r="D143" s="1005">
        <f>SUM(COUNTIF(WeekNights!$D$39:$AV$50,A143),COUNTIF('Weekend Training'!$D$39:$Y$51,A143))</f>
        <v>0</v>
      </c>
    </row>
    <row r="144" spans="1:4" ht="13.8" thickBot="1"/>
    <row r="145" spans="1:4" ht="13.8" thickBot="1">
      <c r="A145" s="1694" t="s">
        <v>1787</v>
      </c>
      <c r="B145" s="1695"/>
      <c r="C145" s="1695"/>
      <c r="D145" s="1696"/>
    </row>
    <row r="146" spans="1:4">
      <c r="A146" s="985" t="s">
        <v>1786</v>
      </c>
      <c r="B146" s="986" t="s">
        <v>1785</v>
      </c>
      <c r="C146" s="987">
        <v>2</v>
      </c>
      <c r="D146" s="988">
        <f>SUM(COUNTIF(WeekNights!$D$39:$AV$50,A146),COUNTIF('Weekend Training'!$D$39:$Y$51,A146))</f>
        <v>0</v>
      </c>
    </row>
    <row r="147" spans="1:4">
      <c r="A147" s="989" t="s">
        <v>1784</v>
      </c>
      <c r="B147" s="990" t="s">
        <v>1783</v>
      </c>
      <c r="C147" s="991">
        <v>1</v>
      </c>
      <c r="D147" s="992">
        <f>SUM(COUNTIF(WeekNights!$D$39:$AV$50,A147),COUNTIF('Weekend Training'!$D$39:$Y$51,A147))</f>
        <v>0</v>
      </c>
    </row>
    <row r="148" spans="1:4">
      <c r="A148" s="989" t="s">
        <v>1782</v>
      </c>
      <c r="B148" s="990" t="s">
        <v>1781</v>
      </c>
      <c r="C148" s="991">
        <v>3</v>
      </c>
      <c r="D148" s="992">
        <f>SUM(COUNTIF(WeekNights!$D$39:$AV$50,A148),COUNTIF('Weekend Training'!$D$39:$Y$51,A148))</f>
        <v>0</v>
      </c>
    </row>
    <row r="149" spans="1:4">
      <c r="A149" s="998" t="s">
        <v>1780</v>
      </c>
      <c r="B149" s="999" t="s">
        <v>1779</v>
      </c>
      <c r="C149" s="1000">
        <v>3</v>
      </c>
      <c r="D149" s="1001">
        <f>SUM(COUNTIF(WeekNights!$D$39:$AV$50,A149),COUNTIF('Weekend Training'!$D$39:$Y$51,A149))</f>
        <v>0</v>
      </c>
    </row>
    <row r="150" spans="1:4">
      <c r="A150" s="998" t="s">
        <v>1778</v>
      </c>
      <c r="B150" s="999" t="s">
        <v>1777</v>
      </c>
      <c r="C150" s="1000">
        <v>2</v>
      </c>
      <c r="D150" s="1001">
        <f>SUM(COUNTIF(WeekNights!$D$39:$AV$50,A150),COUNTIF('Weekend Training'!$D$39:$Y$51,A150))</f>
        <v>0</v>
      </c>
    </row>
    <row r="151" spans="1:4">
      <c r="A151" s="998" t="s">
        <v>1776</v>
      </c>
      <c r="B151" s="999" t="s">
        <v>1775</v>
      </c>
      <c r="C151" s="1000">
        <v>2</v>
      </c>
      <c r="D151" s="1001">
        <f>SUM(COUNTIF(WeekNights!$D$39:$AV$50,A151),COUNTIF('Weekend Training'!$D$39:$Y$51,A151))</f>
        <v>0</v>
      </c>
    </row>
    <row r="152" spans="1:4">
      <c r="A152" s="998" t="s">
        <v>1774</v>
      </c>
      <c r="B152" s="999" t="s">
        <v>1773</v>
      </c>
      <c r="C152" s="1000">
        <v>2</v>
      </c>
      <c r="D152" s="1001">
        <f>SUM(COUNTIF(WeekNights!$D$39:$AV$50,A152),COUNTIF('Weekend Training'!$D$39:$Y$51,A152))</f>
        <v>0</v>
      </c>
    </row>
    <row r="153" spans="1:4">
      <c r="A153" s="998" t="s">
        <v>1702</v>
      </c>
      <c r="B153" s="999" t="s">
        <v>1701</v>
      </c>
      <c r="C153" s="1000">
        <v>2</v>
      </c>
      <c r="D153" s="1001">
        <f>SUM(COUNTIF(WeekNights!$D$39:$AV$50,A153),COUNTIF('Weekend Training'!$D$39:$Y$51,A153))</f>
        <v>0</v>
      </c>
    </row>
    <row r="154" spans="1:4">
      <c r="A154" s="998" t="s">
        <v>1700</v>
      </c>
      <c r="B154" s="999" t="s">
        <v>1699</v>
      </c>
      <c r="C154" s="1000">
        <v>4</v>
      </c>
      <c r="D154" s="1001">
        <f>SUM(COUNTIF(WeekNights!$D$39:$AV$50,A154),COUNTIF('Weekend Training'!$D$39:$Y$51,A154))</f>
        <v>0</v>
      </c>
    </row>
    <row r="155" spans="1:4">
      <c r="A155" s="998" t="s">
        <v>1697</v>
      </c>
      <c r="B155" s="999" t="s">
        <v>1698</v>
      </c>
      <c r="C155" s="1000">
        <v>3</v>
      </c>
      <c r="D155" s="1001">
        <f>SUM(COUNTIF(WeekNights!$D$39:$AV$50,A155),COUNTIF('Weekend Training'!$D$39:$Y$51,A155))</f>
        <v>0</v>
      </c>
    </row>
    <row r="156" spans="1:4">
      <c r="A156" s="998" t="s">
        <v>1772</v>
      </c>
      <c r="B156" s="999" t="s">
        <v>1696</v>
      </c>
      <c r="C156" s="1000">
        <v>4</v>
      </c>
      <c r="D156" s="1001">
        <f>SUM(COUNTIF(WeekNights!$D$39:$AV$50,A156),COUNTIF('Weekend Training'!$D$39:$Y$51,A156))</f>
        <v>0</v>
      </c>
    </row>
    <row r="157" spans="1:4" ht="13.8" thickBot="1">
      <c r="A157" s="1002" t="s">
        <v>1695</v>
      </c>
      <c r="B157" s="1003" t="s">
        <v>1771</v>
      </c>
      <c r="C157" s="1004">
        <v>3</v>
      </c>
      <c r="D157" s="1005">
        <f>SUM(COUNTIF(WeekNights!$D$39:$AV$50,A157),COUNTIF('Weekend Training'!$D$39:$Y$51,A157))</f>
        <v>0</v>
      </c>
    </row>
    <row r="158" spans="1:4" ht="13.8" thickBot="1"/>
    <row r="159" spans="1:4" ht="13.8" thickBot="1">
      <c r="A159" s="1694" t="s">
        <v>1770</v>
      </c>
      <c r="B159" s="1695"/>
      <c r="C159" s="1695"/>
      <c r="D159" s="1696"/>
    </row>
    <row r="160" spans="1:4">
      <c r="A160" s="985" t="s">
        <v>1769</v>
      </c>
      <c r="B160" s="986" t="s">
        <v>1768</v>
      </c>
      <c r="C160" s="987">
        <v>1</v>
      </c>
      <c r="D160" s="988">
        <f>SUM(COUNTIF(WeekNights!$D$39:$AV$50,A160),COUNTIF('Weekend Training'!$D$39:$Y$51,A160))</f>
        <v>0</v>
      </c>
    </row>
    <row r="161" spans="1:4">
      <c r="A161" s="989" t="s">
        <v>1767</v>
      </c>
      <c r="B161" s="990" t="s">
        <v>1766</v>
      </c>
      <c r="C161" s="991">
        <v>3</v>
      </c>
      <c r="D161" s="992">
        <f>SUM(COUNTIF(WeekNights!$D$39:$AV$50,A161),COUNTIF('Weekend Training'!$D$39:$Y$51,A161))</f>
        <v>0</v>
      </c>
    </row>
    <row r="162" spans="1:4">
      <c r="A162" s="989" t="s">
        <v>1765</v>
      </c>
      <c r="B162" s="990" t="s">
        <v>1764</v>
      </c>
      <c r="C162" s="991">
        <v>2</v>
      </c>
      <c r="D162" s="992">
        <f>SUM(COUNTIF(WeekNights!$D$39:$AV$50,A162),COUNTIF('Weekend Training'!$D$39:$Y$51,A162))</f>
        <v>0</v>
      </c>
    </row>
    <row r="163" spans="1:4">
      <c r="A163" s="989" t="s">
        <v>1763</v>
      </c>
      <c r="B163" s="990" t="s">
        <v>1762</v>
      </c>
      <c r="C163" s="991">
        <v>2</v>
      </c>
      <c r="D163" s="992">
        <f>SUM(COUNTIF(WeekNights!$D$39:$AV$50,A163),COUNTIF('Weekend Training'!$D$39:$Y$51,A163))</f>
        <v>0</v>
      </c>
    </row>
    <row r="164" spans="1:4">
      <c r="A164" s="998" t="s">
        <v>1761</v>
      </c>
      <c r="B164" s="999" t="s">
        <v>1760</v>
      </c>
      <c r="C164" s="1000">
        <v>2</v>
      </c>
      <c r="D164" s="1001">
        <f>SUM(COUNTIF(WeekNights!$D$39:$AV$50,A164),COUNTIF('Weekend Training'!$D$39:$Y$51,A164))</f>
        <v>0</v>
      </c>
    </row>
    <row r="165" spans="1:4">
      <c r="A165" s="998" t="s">
        <v>1759</v>
      </c>
      <c r="B165" s="999" t="s">
        <v>1758</v>
      </c>
      <c r="C165" s="1000">
        <v>9</v>
      </c>
      <c r="D165" s="1001">
        <f>SUM(COUNTIF(WeekNights!$D$39:$AV$50,A165),COUNTIF('Weekend Training'!$D$39:$Y$51,A165))</f>
        <v>0</v>
      </c>
    </row>
    <row r="166" spans="1:4">
      <c r="A166" s="998" t="s">
        <v>1686</v>
      </c>
      <c r="B166" s="999" t="s">
        <v>1685</v>
      </c>
      <c r="C166" s="1000">
        <v>4</v>
      </c>
      <c r="D166" s="1001">
        <f>SUM(COUNTIF(WeekNights!$D$39:$AV$50,A166),COUNTIF('Weekend Training'!$D$39:$Y$51,A166))</f>
        <v>0</v>
      </c>
    </row>
    <row r="167" spans="1:4" ht="13.8" thickBot="1">
      <c r="A167" s="1002" t="s">
        <v>1684</v>
      </c>
      <c r="B167" s="1003" t="s">
        <v>347</v>
      </c>
      <c r="C167" s="1004">
        <v>1</v>
      </c>
      <c r="D167" s="1005">
        <f>SUM(COUNTIF(WeekNights!$D$39:$AV$50,A167),COUNTIF('Weekend Training'!$D$39:$Y$51,A167))</f>
        <v>0</v>
      </c>
    </row>
    <row r="168" spans="1:4" ht="13.8" thickBot="1"/>
    <row r="169" spans="1:4" ht="13.8" thickBot="1">
      <c r="A169" s="1694" t="s">
        <v>1757</v>
      </c>
      <c r="B169" s="1695"/>
      <c r="C169" s="1695"/>
      <c r="D169" s="1696"/>
    </row>
    <row r="170" spans="1:4">
      <c r="A170" s="985" t="s">
        <v>1756</v>
      </c>
      <c r="B170" s="986" t="s">
        <v>1681</v>
      </c>
      <c r="C170" s="987">
        <v>1</v>
      </c>
      <c r="D170" s="988">
        <f>SUM(COUNTIF(WeekNights!$D$39:$AV$50,A170),COUNTIF('Weekend Training'!$D$39:$Y$51,A170))</f>
        <v>0</v>
      </c>
    </row>
    <row r="171" spans="1:4">
      <c r="A171" s="989" t="s">
        <v>1755</v>
      </c>
      <c r="B171" s="990" t="s">
        <v>1680</v>
      </c>
      <c r="C171" s="991">
        <v>9</v>
      </c>
      <c r="D171" s="993">
        <f>SUM(COUNTIF(WeekNights!$D$39:$AV$50,A171),COUNTIF('Weekend Training'!$D$39:$Y$51,A171))</f>
        <v>0</v>
      </c>
    </row>
    <row r="172" spans="1:4">
      <c r="A172" s="989" t="s">
        <v>1754</v>
      </c>
      <c r="B172" s="990" t="s">
        <v>1679</v>
      </c>
      <c r="C172" s="991">
        <v>9</v>
      </c>
      <c r="D172" s="993">
        <f>SUM(COUNTIF(WeekNights!$D$39:$AV$50,A172),COUNTIF('Weekend Training'!$D$39:$Y$51,A172))</f>
        <v>0</v>
      </c>
    </row>
    <row r="173" spans="1:4">
      <c r="A173" s="989" t="s">
        <v>1753</v>
      </c>
      <c r="B173" s="990" t="s">
        <v>1678</v>
      </c>
      <c r="C173" s="991">
        <v>9</v>
      </c>
      <c r="D173" s="993">
        <f>SUM(COUNTIF(WeekNights!$D$39:$AV$50,A173),COUNTIF('Weekend Training'!$D$39:$Y$51,A173))</f>
        <v>0</v>
      </c>
    </row>
    <row r="174" spans="1:4">
      <c r="A174" s="989" t="s">
        <v>1752</v>
      </c>
      <c r="B174" s="990" t="s">
        <v>1751</v>
      </c>
      <c r="C174" s="991">
        <v>9</v>
      </c>
      <c r="D174" s="993">
        <f>SUM(COUNTIF(WeekNights!$D$39:$AV$50,A174),COUNTIF('Weekend Training'!$D$39:$Y$51,A174))</f>
        <v>0</v>
      </c>
    </row>
    <row r="175" spans="1:4">
      <c r="A175" s="989" t="s">
        <v>1750</v>
      </c>
      <c r="B175" s="990" t="s">
        <v>1749</v>
      </c>
      <c r="C175" s="991">
        <v>9</v>
      </c>
      <c r="D175" s="993">
        <f>SUM(COUNTIF(WeekNights!$D$39:$AV$50,A175),COUNTIF('Weekend Training'!$D$39:$Y$51,A175))</f>
        <v>0</v>
      </c>
    </row>
    <row r="176" spans="1:4" ht="13.8" thickBot="1">
      <c r="A176" s="994" t="s">
        <v>1909</v>
      </c>
      <c r="B176" s="995" t="s">
        <v>1667</v>
      </c>
      <c r="C176" s="996" t="s">
        <v>1848</v>
      </c>
      <c r="D176" s="997">
        <f>SUM(COUNTIF(WeekNights!$D$39:$AV$50,A176),COUNTIF('Weekend Training'!$D$39:$Y$51,A176))</f>
        <v>0</v>
      </c>
    </row>
    <row r="178" spans="1:2">
      <c r="A178" s="201" t="s">
        <v>112</v>
      </c>
      <c r="B178" s="202"/>
    </row>
    <row r="179" spans="1:2">
      <c r="A179" s="201">
        <v>1</v>
      </c>
      <c r="B179" s="202" t="s">
        <v>1535</v>
      </c>
    </row>
    <row r="180" spans="1:2">
      <c r="A180" s="201">
        <v>2</v>
      </c>
      <c r="B180" s="202" t="s">
        <v>1534</v>
      </c>
    </row>
    <row r="181" spans="1:2">
      <c r="A181" s="201">
        <v>3</v>
      </c>
      <c r="B181" s="202" t="s">
        <v>1533</v>
      </c>
    </row>
    <row r="182" spans="1:2">
      <c r="A182" s="201">
        <v>4</v>
      </c>
      <c r="B182" s="202" t="s">
        <v>1532</v>
      </c>
    </row>
    <row r="183" spans="1:2">
      <c r="A183" s="201">
        <v>5</v>
      </c>
      <c r="B183" s="202" t="s">
        <v>1531</v>
      </c>
    </row>
    <row r="184" spans="1:2">
      <c r="A184" s="201">
        <v>6</v>
      </c>
      <c r="B184" s="202" t="s">
        <v>1530</v>
      </c>
    </row>
    <row r="185" spans="1:2">
      <c r="A185" s="201">
        <v>7</v>
      </c>
      <c r="B185" s="202" t="s">
        <v>1529</v>
      </c>
    </row>
  </sheetData>
  <mergeCells count="8">
    <mergeCell ref="A1:D1"/>
    <mergeCell ref="A2:D2"/>
    <mergeCell ref="A145:D145"/>
    <mergeCell ref="A159:D159"/>
    <mergeCell ref="A169:D169"/>
    <mergeCell ref="A122:D122"/>
    <mergeCell ref="A128:D128"/>
    <mergeCell ref="A140:D140"/>
  </mergeCells>
  <pageMargins left="0.70866141732283472" right="0.70866141732283472" top="0.74803149606299213" bottom="0.74803149606299213" header="0.31496062992125984" footer="0.31496062992125984"/>
  <pageSetup scale="53"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4" tint="0.39997558519241921"/>
    <pageSetUpPr fitToPage="1"/>
  </sheetPr>
  <dimension ref="A1:E59"/>
  <sheetViews>
    <sheetView workbookViewId="0">
      <selection sqref="A1:D1"/>
    </sheetView>
  </sheetViews>
  <sheetFormatPr defaultColWidth="9.109375" defaultRowHeight="13.2"/>
  <cols>
    <col min="1" max="1" width="10.6640625" style="204" customWidth="1"/>
    <col min="2" max="2" width="95.6640625" style="205" customWidth="1"/>
    <col min="3" max="4" width="8.6640625" style="204" customWidth="1"/>
    <col min="5" max="5" width="10.5546875" style="204" customWidth="1"/>
    <col min="6" max="16384" width="9.109375" style="204"/>
  </cols>
  <sheetData>
    <row r="1" spans="1:5" ht="17.399999999999999">
      <c r="A1" s="1697" t="s">
        <v>1846</v>
      </c>
      <c r="B1" s="1698"/>
      <c r="C1" s="1698"/>
      <c r="D1" s="1699"/>
      <c r="E1" s="207"/>
    </row>
    <row r="2" spans="1:5" ht="13.8" thickBot="1">
      <c r="A2" s="1700"/>
      <c r="B2" s="1701"/>
      <c r="C2" s="1701"/>
      <c r="D2" s="1702"/>
      <c r="E2" s="207"/>
    </row>
    <row r="3" spans="1:5" ht="13.8" thickBot="1">
      <c r="A3" s="1703" t="s">
        <v>1841</v>
      </c>
      <c r="B3" s="1704"/>
      <c r="C3" s="1704"/>
      <c r="D3" s="1705"/>
      <c r="E3" s="207"/>
    </row>
    <row r="4" spans="1:5">
      <c r="A4" s="1023" t="s">
        <v>982</v>
      </c>
      <c r="B4" s="1024" t="s">
        <v>1840</v>
      </c>
      <c r="C4" s="1025">
        <v>3</v>
      </c>
      <c r="D4" s="1026">
        <f>SUM(COUNTIF(WeekNights!$D$39:$AV$50,A4),COUNTIF('Weekend Training'!$D$39:$Y$51,A4))</f>
        <v>0</v>
      </c>
      <c r="E4" s="211"/>
    </row>
    <row r="5" spans="1:5">
      <c r="A5" s="212" t="s">
        <v>983</v>
      </c>
      <c r="B5" s="231" t="s">
        <v>505</v>
      </c>
      <c r="C5" s="213">
        <v>3</v>
      </c>
      <c r="D5" s="1027">
        <f>SUM(COUNTIF(WeekNights!$D$39:$AV$50,A5),COUNTIF('Weekend Training'!$D$39:$Y$51,A5))</f>
        <v>0</v>
      </c>
      <c r="E5" s="211"/>
    </row>
    <row r="6" spans="1:5" ht="13.8" thickBot="1">
      <c r="A6" s="214" t="s">
        <v>984</v>
      </c>
      <c r="B6" s="232" t="s">
        <v>506</v>
      </c>
      <c r="C6" s="216">
        <v>3</v>
      </c>
      <c r="D6" s="217">
        <f>SUM(COUNTIF(WeekNights!$D$39:$AV$50,A6),COUNTIF('Weekend Training'!$D$39:$Y$51,A6))</f>
        <v>0</v>
      </c>
      <c r="E6" s="207"/>
    </row>
    <row r="7" spans="1:5" ht="13.8" thickBot="1">
      <c r="A7" s="201"/>
      <c r="B7" s="202"/>
      <c r="C7" s="201"/>
      <c r="D7" s="201"/>
      <c r="E7" s="207"/>
    </row>
    <row r="8" spans="1:5" ht="13.8" thickBot="1">
      <c r="A8" s="1706" t="s">
        <v>1839</v>
      </c>
      <c r="B8" s="1707"/>
      <c r="C8" s="1707"/>
      <c r="D8" s="1708"/>
      <c r="E8" s="207"/>
    </row>
    <row r="9" spans="1:5">
      <c r="A9" s="281" t="s">
        <v>1004</v>
      </c>
      <c r="B9" s="282" t="s">
        <v>1840</v>
      </c>
      <c r="C9" s="283">
        <v>3</v>
      </c>
      <c r="D9" s="1028">
        <f>SUM(COUNTIF(WeekNights!$D$39:$AV$50,A9),COUNTIF('Weekend Training'!$D$39:$Y$51,A9))</f>
        <v>0</v>
      </c>
      <c r="E9" s="211"/>
    </row>
    <row r="10" spans="1:5" ht="13.8" thickBot="1">
      <c r="A10" s="1029" t="s">
        <v>1912</v>
      </c>
      <c r="B10" s="1030" t="s">
        <v>1667</v>
      </c>
      <c r="C10" s="1031" t="s">
        <v>1848</v>
      </c>
      <c r="D10" s="1032">
        <f>SUM(COUNTIF(WeekNights!$D$39:$AV$50,A10),COUNTIF('Weekend Training'!$D$39:$Y$51,A10))</f>
        <v>0</v>
      </c>
      <c r="E10" s="207"/>
    </row>
    <row r="11" spans="1:5" ht="13.8" thickBot="1">
      <c r="A11" s="201"/>
      <c r="B11" s="202"/>
      <c r="C11" s="201"/>
      <c r="D11" s="201"/>
      <c r="E11" s="207"/>
    </row>
    <row r="12" spans="1:5" ht="13.8" thickBot="1">
      <c r="A12" s="1703" t="s">
        <v>1838</v>
      </c>
      <c r="B12" s="1704"/>
      <c r="C12" s="1704"/>
      <c r="D12" s="1705"/>
      <c r="E12" s="207"/>
    </row>
    <row r="13" spans="1:5">
      <c r="A13" s="281" t="s">
        <v>987</v>
      </c>
      <c r="B13" s="282" t="s">
        <v>509</v>
      </c>
      <c r="C13" s="283">
        <v>1</v>
      </c>
      <c r="D13" s="287">
        <f>SUM(COUNTIF(WeekNights!$D$39:$AV$50,A13),COUNTIF('Weekend Training'!$D$39:$Y$51,A13))</f>
        <v>0</v>
      </c>
      <c r="E13" s="207"/>
    </row>
    <row r="14" spans="1:5">
      <c r="A14" s="285" t="s">
        <v>988</v>
      </c>
      <c r="B14" s="286" t="s">
        <v>510</v>
      </c>
      <c r="C14" s="288">
        <v>3</v>
      </c>
      <c r="D14" s="289">
        <f>SUM(COUNTIF(WeekNights!$D$39:$AV$50,A14),COUNTIF('Weekend Training'!$D$39:$Y$51,A14))</f>
        <v>0</v>
      </c>
      <c r="E14" s="207"/>
    </row>
    <row r="15" spans="1:5">
      <c r="A15" s="285" t="s">
        <v>989</v>
      </c>
      <c r="B15" s="286" t="s">
        <v>511</v>
      </c>
      <c r="C15" s="288">
        <v>1</v>
      </c>
      <c r="D15" s="289">
        <f>SUM(COUNTIF(WeekNights!$D$39:$AV$50,A15),COUNTIF('Weekend Training'!$D$39:$Y$51,A15))</f>
        <v>0</v>
      </c>
      <c r="E15" s="207"/>
    </row>
    <row r="16" spans="1:5">
      <c r="A16" s="285" t="s">
        <v>990</v>
      </c>
      <c r="B16" s="286" t="s">
        <v>1837</v>
      </c>
      <c r="C16" s="288">
        <v>1</v>
      </c>
      <c r="D16" s="289">
        <f>SUM(COUNTIF(WeekNights!$D$39:$AV$50,A16),COUNTIF('Weekend Training'!$D$39:$Y$51,A16))</f>
        <v>0</v>
      </c>
      <c r="E16" s="207"/>
    </row>
    <row r="17" spans="1:5">
      <c r="A17" s="285" t="s">
        <v>1913</v>
      </c>
      <c r="B17" s="286" t="s">
        <v>1667</v>
      </c>
      <c r="C17" s="288" t="s">
        <v>1848</v>
      </c>
      <c r="D17" s="289">
        <f>SUM(COUNTIF(WeekNights!$D$39:$AV$50,A17),COUNTIF('Weekend Training'!$D$39:$Y$51,A17))</f>
        <v>0</v>
      </c>
      <c r="E17" s="207"/>
    </row>
    <row r="18" spans="1:5" ht="13.8" thickBot="1">
      <c r="A18" s="214" t="s">
        <v>986</v>
      </c>
      <c r="B18" s="232" t="s">
        <v>508</v>
      </c>
      <c r="C18" s="216">
        <v>3</v>
      </c>
      <c r="D18" s="217">
        <f>SUM(COUNTIF(WeekNights!$D$39:$AV$50,A18),COUNTIF('Weekend Training'!$D$39:$Y$51,A18))</f>
        <v>0</v>
      </c>
      <c r="E18" s="207"/>
    </row>
    <row r="19" spans="1:5" ht="13.8" thickBot="1">
      <c r="A19" s="201"/>
      <c r="B19" s="202"/>
      <c r="C19" s="201"/>
      <c r="D19" s="201"/>
      <c r="E19" s="207"/>
    </row>
    <row r="20" spans="1:5" ht="13.8" thickBot="1">
      <c r="A20" s="1703" t="s">
        <v>1836</v>
      </c>
      <c r="B20" s="1704"/>
      <c r="C20" s="1704"/>
      <c r="D20" s="1705"/>
      <c r="E20" s="207"/>
    </row>
    <row r="21" spans="1:5">
      <c r="A21" s="281" t="s">
        <v>992</v>
      </c>
      <c r="B21" s="282" t="s">
        <v>1033</v>
      </c>
      <c r="C21" s="283">
        <v>6</v>
      </c>
      <c r="D21" s="287">
        <f>SUM(COUNTIF(WeekNights!$D$39:$AV$50,A21),COUNTIF('Weekend Training'!$D$39:$Y$51,A21))</f>
        <v>0</v>
      </c>
      <c r="E21" s="207"/>
    </row>
    <row r="22" spans="1:5">
      <c r="A22" s="285" t="s">
        <v>1914</v>
      </c>
      <c r="B22" s="286" t="s">
        <v>1664</v>
      </c>
      <c r="C22" s="288" t="s">
        <v>1848</v>
      </c>
      <c r="D22" s="289">
        <f>SUM(COUNTIF(WeekNights!$D$39:$AV$50,A22),COUNTIF('Weekend Training'!$D$39:$Y$51,A22))</f>
        <v>0</v>
      </c>
      <c r="E22" s="207"/>
    </row>
    <row r="23" spans="1:5" ht="13.8" thickBot="1">
      <c r="A23" s="214" t="s">
        <v>991</v>
      </c>
      <c r="B23" s="233" t="s">
        <v>1835</v>
      </c>
      <c r="C23" s="216">
        <v>3</v>
      </c>
      <c r="D23" s="218">
        <f>SUM(COUNTIF(WeekNights!$D$39:$AV$50,A23),COUNTIF('Weekend Training'!$D$39:$Y$51,A23))</f>
        <v>0</v>
      </c>
      <c r="E23" s="207"/>
    </row>
    <row r="24" spans="1:5" ht="13.8" thickBot="1">
      <c r="A24" s="201"/>
      <c r="B24" s="202"/>
      <c r="C24" s="201"/>
      <c r="D24" s="201"/>
      <c r="E24" s="207"/>
    </row>
    <row r="25" spans="1:5" ht="13.8" thickBot="1">
      <c r="A25" s="1703" t="s">
        <v>1834</v>
      </c>
      <c r="B25" s="1704"/>
      <c r="C25" s="1704"/>
      <c r="D25" s="1705"/>
      <c r="E25" s="207"/>
    </row>
    <row r="26" spans="1:5">
      <c r="A26" s="281" t="s">
        <v>996</v>
      </c>
      <c r="B26" s="282" t="s">
        <v>516</v>
      </c>
      <c r="C26" s="283">
        <v>3</v>
      </c>
      <c r="D26" s="284">
        <f>SUM(COUNTIF(WeekNights!$D$39:$AV$50,A26),COUNTIF('Weekend Training'!$D$39:$Y$51,A26))</f>
        <v>0</v>
      </c>
      <c r="E26" s="211"/>
    </row>
    <row r="27" spans="1:5">
      <c r="A27" s="212" t="s">
        <v>993</v>
      </c>
      <c r="B27" s="231" t="s">
        <v>515</v>
      </c>
      <c r="C27" s="213">
        <v>3</v>
      </c>
      <c r="D27" s="219">
        <f>SUM(COUNTIF(WeekNights!$D$39:$AV$50,A27),COUNTIF('Weekend Training'!$D$39:$Y$51,A27))</f>
        <v>0</v>
      </c>
      <c r="E27" s="211"/>
    </row>
    <row r="28" spans="1:5">
      <c r="A28" s="212" t="s">
        <v>994</v>
      </c>
      <c r="B28" s="231" t="s">
        <v>1833</v>
      </c>
      <c r="C28" s="213">
        <v>3</v>
      </c>
      <c r="D28" s="219">
        <f>SUM(COUNTIF(WeekNights!$D$39:$AV$50,A28),COUNTIF('Weekend Training'!$D$39:$Y$51,A28))</f>
        <v>0</v>
      </c>
      <c r="E28" s="211"/>
    </row>
    <row r="29" spans="1:5" ht="13.8" thickBot="1">
      <c r="A29" s="220" t="s">
        <v>995</v>
      </c>
      <c r="B29" s="232" t="s">
        <v>1832</v>
      </c>
      <c r="C29" s="215">
        <v>3</v>
      </c>
      <c r="D29" s="217">
        <f>SUM(COUNTIF(WeekNights!$D$39:$AV$50,A29),COUNTIF('Weekend Training'!$D$39:$Y$51,A29))</f>
        <v>0</v>
      </c>
      <c r="E29" s="221"/>
    </row>
    <row r="30" spans="1:5" ht="13.8" thickBot="1">
      <c r="A30" s="201"/>
      <c r="B30" s="202"/>
      <c r="C30" s="201"/>
      <c r="D30" s="201"/>
      <c r="E30" s="207"/>
    </row>
    <row r="31" spans="1:5" ht="13.8" thickBot="1">
      <c r="A31" s="1703" t="s">
        <v>1831</v>
      </c>
      <c r="B31" s="1704"/>
      <c r="C31" s="1704"/>
      <c r="D31" s="1705"/>
      <c r="E31" s="207"/>
    </row>
    <row r="32" spans="1:5">
      <c r="A32" s="281" t="s">
        <v>1915</v>
      </c>
      <c r="B32" s="282" t="s">
        <v>1667</v>
      </c>
      <c r="C32" s="283" t="s">
        <v>1848</v>
      </c>
      <c r="D32" s="287">
        <f>SUM(COUNTIF(WeekNights!$D$39:$AV$50,A32),COUNTIF('Weekend Training'!$D$39:$Y$51,A32))</f>
        <v>0</v>
      </c>
      <c r="E32" s="207"/>
    </row>
    <row r="33" spans="1:5" ht="13.8" thickBot="1">
      <c r="A33" s="220" t="s">
        <v>997</v>
      </c>
      <c r="B33" s="232" t="s">
        <v>519</v>
      </c>
      <c r="C33" s="215">
        <v>3</v>
      </c>
      <c r="D33" s="217">
        <f>SUM(COUNTIF(WeekNights!$D$39:$AV$50,A33),COUNTIF('Weekend Training'!$D$39:$Y$51,A33))</f>
        <v>0</v>
      </c>
      <c r="E33" s="207"/>
    </row>
    <row r="34" spans="1:5" ht="13.8" thickBot="1">
      <c r="E34" s="207"/>
    </row>
    <row r="35" spans="1:5" ht="13.8" thickBot="1">
      <c r="A35" s="1703" t="s">
        <v>1830</v>
      </c>
      <c r="B35" s="1704"/>
      <c r="C35" s="1704"/>
      <c r="D35" s="1705"/>
      <c r="E35" s="207"/>
    </row>
    <row r="36" spans="1:5" ht="13.8" thickBot="1">
      <c r="A36" s="279" t="s">
        <v>1910</v>
      </c>
      <c r="B36" s="280" t="s">
        <v>1667</v>
      </c>
      <c r="C36" s="1033" t="s">
        <v>1848</v>
      </c>
      <c r="D36" s="1034">
        <f>SUM(COUNTIF(WeekNights!$D$39:$AV$50,A36),COUNTIF('Weekend Training'!$D$39:$Y$51,A36))</f>
        <v>0</v>
      </c>
      <c r="E36" s="207"/>
    </row>
    <row r="37" spans="1:5" ht="13.8" thickBot="1">
      <c r="E37" s="207"/>
    </row>
    <row r="38" spans="1:5" ht="13.8" thickBot="1">
      <c r="A38" s="1703" t="s">
        <v>1829</v>
      </c>
      <c r="B38" s="1704"/>
      <c r="C38" s="1704"/>
      <c r="D38" s="1705"/>
      <c r="E38" s="207"/>
    </row>
    <row r="39" spans="1:5" ht="13.8" thickBot="1">
      <c r="A39" s="279" t="s">
        <v>1911</v>
      </c>
      <c r="B39" s="280" t="s">
        <v>1667</v>
      </c>
      <c r="C39" s="1033" t="s">
        <v>1848</v>
      </c>
      <c r="D39" s="1035">
        <f>SUM(COUNTIF(WeekNights!$D$39:$AV$50,A39),COUNTIF('Weekend Training'!$D$39:$Y$51,A39))</f>
        <v>0</v>
      </c>
      <c r="E39" s="207"/>
    </row>
    <row r="40" spans="1:5" ht="13.8" thickBot="1">
      <c r="E40" s="207"/>
    </row>
    <row r="41" spans="1:5" ht="13.8" thickBot="1">
      <c r="A41" s="1703" t="s">
        <v>1828</v>
      </c>
      <c r="B41" s="1704"/>
      <c r="C41" s="1704"/>
      <c r="D41" s="1705"/>
      <c r="E41" s="207"/>
    </row>
    <row r="42" spans="1:5" ht="13.8" thickBot="1">
      <c r="A42" s="222" t="s">
        <v>1827</v>
      </c>
      <c r="B42" s="234" t="s">
        <v>1826</v>
      </c>
      <c r="C42" s="223">
        <v>3</v>
      </c>
      <c r="D42" s="224">
        <f>SUM(COUNTIF(WeekNights!$D$39:$AV$50,A42),COUNTIF('Weekend Training'!$D$39:$Y$51,A42))</f>
        <v>0</v>
      </c>
      <c r="E42" s="207"/>
    </row>
    <row r="43" spans="1:5" ht="13.8" thickBot="1">
      <c r="E43" s="207"/>
    </row>
    <row r="44" spans="1:5" ht="13.8" thickBot="1">
      <c r="A44" s="1703" t="s">
        <v>1825</v>
      </c>
      <c r="B44" s="1704"/>
      <c r="C44" s="1704"/>
      <c r="D44" s="1705"/>
      <c r="E44" s="207"/>
    </row>
    <row r="45" spans="1:5" ht="13.8" thickBot="1">
      <c r="A45" s="222" t="s">
        <v>1824</v>
      </c>
      <c r="B45" s="234" t="s">
        <v>1823</v>
      </c>
      <c r="C45" s="223">
        <v>3</v>
      </c>
      <c r="D45" s="224">
        <f>SUM(COUNTIF(WeekNights!$D$39:$AV$50,A45),COUNTIF('Weekend Training'!$D$39:$Y$51,A45))</f>
        <v>0</v>
      </c>
      <c r="E45" s="207"/>
    </row>
    <row r="46" spans="1:5" ht="13.8" thickBot="1">
      <c r="E46" s="207"/>
    </row>
    <row r="47" spans="1:5">
      <c r="A47" s="1703" t="s">
        <v>1822</v>
      </c>
      <c r="B47" s="1704"/>
      <c r="C47" s="1704"/>
      <c r="D47" s="1705"/>
      <c r="E47" s="207"/>
    </row>
    <row r="48" spans="1:5">
      <c r="A48" s="225" t="s">
        <v>1821</v>
      </c>
      <c r="B48" s="235" t="s">
        <v>1820</v>
      </c>
      <c r="C48" s="226">
        <v>3</v>
      </c>
      <c r="D48" s="227">
        <f>SUM(COUNTIF(WeekNights!$D$39:$AV$50,A48),COUNTIF('Weekend Training'!$D$39:$Y$51,A48))</f>
        <v>0</v>
      </c>
      <c r="E48" s="207"/>
    </row>
    <row r="49" spans="1:5">
      <c r="A49" s="228" t="s">
        <v>1819</v>
      </c>
      <c r="B49" s="236" t="s">
        <v>1818</v>
      </c>
      <c r="C49" s="229">
        <v>3</v>
      </c>
      <c r="D49" s="230">
        <f>SUM(COUNTIF(WeekNights!$D$39:$AV$50,A49),COUNTIF('Weekend Training'!$D$39:$Y$51,A49))</f>
        <v>0</v>
      </c>
      <c r="E49" s="207"/>
    </row>
    <row r="50" spans="1:5" ht="13.8" thickBot="1">
      <c r="A50" s="220" t="s">
        <v>1817</v>
      </c>
      <c r="B50" s="232" t="s">
        <v>1816</v>
      </c>
      <c r="C50" s="215">
        <v>3</v>
      </c>
      <c r="D50" s="217">
        <f>SUM(COUNTIF(WeekNights!$D$39:$AV$50,A50),COUNTIF('Weekend Training'!$D$39:$Y$51,A50))</f>
        <v>0</v>
      </c>
      <c r="E50" s="207"/>
    </row>
    <row r="51" spans="1:5" ht="13.8" thickBot="1">
      <c r="E51" s="207"/>
    </row>
    <row r="52" spans="1:5" ht="13.8" thickBot="1">
      <c r="A52" s="1703" t="s">
        <v>1933</v>
      </c>
      <c r="B52" s="1704"/>
      <c r="C52" s="1704"/>
      <c r="D52" s="1705"/>
      <c r="E52" s="207"/>
    </row>
    <row r="53" spans="1:5" ht="13.8" thickBot="1">
      <c r="A53" s="222" t="s">
        <v>1815</v>
      </c>
      <c r="B53" s="234" t="s">
        <v>1934</v>
      </c>
      <c r="C53" s="223">
        <v>3</v>
      </c>
      <c r="D53" s="224">
        <f>SUM(COUNTIF(WeekNights!$D$39:$AV$50,A53),COUNTIF('Weekend Training'!$D$39:$Y$51,A53))</f>
        <v>0</v>
      </c>
      <c r="E53" s="207"/>
    </row>
    <row r="54" spans="1:5">
      <c r="E54" s="207"/>
    </row>
    <row r="55" spans="1:5">
      <c r="A55" s="203" t="s">
        <v>1814</v>
      </c>
    </row>
    <row r="56" spans="1:5">
      <c r="A56" s="203">
        <v>1</v>
      </c>
      <c r="B56" s="205" t="s">
        <v>1813</v>
      </c>
    </row>
    <row r="57" spans="1:5">
      <c r="A57" s="203">
        <v>2</v>
      </c>
      <c r="B57" s="205" t="s">
        <v>1812</v>
      </c>
    </row>
    <row r="58" spans="1:5">
      <c r="A58" s="203">
        <v>3</v>
      </c>
      <c r="B58" s="205" t="s">
        <v>1811</v>
      </c>
    </row>
    <row r="59" spans="1:5">
      <c r="A59" s="203">
        <v>4</v>
      </c>
      <c r="B59" s="205" t="s">
        <v>1810</v>
      </c>
    </row>
  </sheetData>
  <mergeCells count="14">
    <mergeCell ref="A52:D52"/>
    <mergeCell ref="A25:D25"/>
    <mergeCell ref="A31:D31"/>
    <mergeCell ref="A35:D35"/>
    <mergeCell ref="A20:D20"/>
    <mergeCell ref="A38:D38"/>
    <mergeCell ref="A41:D41"/>
    <mergeCell ref="A44:D44"/>
    <mergeCell ref="A47:D47"/>
    <mergeCell ref="A1:D1"/>
    <mergeCell ref="A2:D2"/>
    <mergeCell ref="A3:D3"/>
    <mergeCell ref="A8:D8"/>
    <mergeCell ref="A12:D12"/>
  </mergeCells>
  <pageMargins left="0.7" right="0.7" top="0.75" bottom="0.75" header="0.3" footer="0.3"/>
  <pageSetup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theme="3"/>
  </sheetPr>
  <dimension ref="A1:E170"/>
  <sheetViews>
    <sheetView workbookViewId="0"/>
  </sheetViews>
  <sheetFormatPr defaultRowHeight="13.2"/>
  <cols>
    <col min="1" max="1" width="10.6640625" style="1" customWidth="1"/>
    <col min="2" max="2" width="95.6640625" customWidth="1"/>
    <col min="3" max="3" width="8.6640625" style="1" customWidth="1"/>
    <col min="4" max="4" width="8.6640625" customWidth="1"/>
    <col min="5" max="5" width="9.109375" customWidth="1"/>
  </cols>
  <sheetData>
    <row r="1" spans="1:5" ht="31.2">
      <c r="A1" s="174"/>
      <c r="B1" s="175" t="s">
        <v>2055</v>
      </c>
      <c r="C1" s="176"/>
      <c r="D1" s="177"/>
    </row>
    <row r="2" spans="1:5" ht="13.8" thickBot="1">
      <c r="A2" s="1203" t="s">
        <v>149</v>
      </c>
      <c r="B2" s="1204" t="s">
        <v>51</v>
      </c>
      <c r="C2" s="1204" t="s">
        <v>150</v>
      </c>
      <c r="D2" s="1205" t="s">
        <v>1029</v>
      </c>
      <c r="E2" s="186"/>
    </row>
    <row r="3" spans="1:5" ht="13.8" thickBot="1">
      <c r="A3" s="112"/>
      <c r="B3" s="112"/>
      <c r="C3" s="112"/>
      <c r="D3" s="112"/>
    </row>
    <row r="4" spans="1:5" ht="13.8" thickBot="1">
      <c r="A4" s="187"/>
      <c r="B4" s="192" t="s">
        <v>1938</v>
      </c>
      <c r="C4" s="188"/>
      <c r="D4" s="189"/>
    </row>
    <row r="5" spans="1:5">
      <c r="A5" s="1135" t="s">
        <v>1018</v>
      </c>
      <c r="B5" s="155" t="s">
        <v>526</v>
      </c>
      <c r="C5" s="132">
        <v>2</v>
      </c>
      <c r="D5" s="133">
        <f>SUM(COUNTIF(WeekNights!$D$3:$AV$14,A5),COUNTIF('Weekend Training'!$D$4:$Z$15,A5))</f>
        <v>2</v>
      </c>
    </row>
    <row r="6" spans="1:5">
      <c r="A6" s="195" t="s">
        <v>1019</v>
      </c>
      <c r="B6" s="161" t="s">
        <v>528</v>
      </c>
      <c r="C6" s="138">
        <v>1</v>
      </c>
      <c r="D6" s="139">
        <f>SUM(COUNTIF(WeekNights!$D$3:$AV$14,A6),COUNTIF('Weekend Training'!$D$4:$Z$15,A6))</f>
        <v>1</v>
      </c>
    </row>
    <row r="7" spans="1:5">
      <c r="A7" s="195" t="s">
        <v>1020</v>
      </c>
      <c r="B7" s="161" t="s">
        <v>530</v>
      </c>
      <c r="C7" s="138">
        <v>1</v>
      </c>
      <c r="D7" s="139">
        <f>SUM(COUNTIF(WeekNights!$D$3:$AV$14,A7),COUNTIF('Weekend Training'!$D$4:$Z$15,A7))</f>
        <v>1</v>
      </c>
    </row>
    <row r="8" spans="1:5" ht="13.8" thickBot="1">
      <c r="A8" s="1136" t="s">
        <v>1021</v>
      </c>
      <c r="B8" s="190" t="s">
        <v>532</v>
      </c>
      <c r="C8" s="144">
        <v>2</v>
      </c>
      <c r="D8" s="145">
        <f>SUM(COUNTIF(WeekNights!$D$3:$AV$14,A8),COUNTIF('Weekend Training'!$D$4:$Z$15,A8))</f>
        <v>2</v>
      </c>
    </row>
    <row r="9" spans="1:5" ht="13.8" thickBot="1">
      <c r="A9" s="112"/>
      <c r="B9" s="112"/>
      <c r="C9" s="112"/>
      <c r="D9" s="112"/>
    </row>
    <row r="10" spans="1:5" ht="13.8" thickBot="1">
      <c r="A10" s="1137"/>
      <c r="B10" s="192" t="s">
        <v>1847</v>
      </c>
      <c r="C10" s="150"/>
      <c r="D10" s="151">
        <f>SUM(COUNTIF(WeekNights!$D$3:$AV$14,A10),COUNTIF('Weekend Training'!$D$4:$Z$15,A10))</f>
        <v>0</v>
      </c>
    </row>
    <row r="11" spans="1:5">
      <c r="A11" s="153" t="s">
        <v>548</v>
      </c>
      <c r="B11" s="198" t="s">
        <v>151</v>
      </c>
      <c r="C11" s="132" t="s">
        <v>1848</v>
      </c>
      <c r="D11" s="154">
        <f>SUM(COUNTIF(WeekNights!$D$3:$AV$14,A11),COUNTIF('Weekend Training'!$D$4:$Z$15,A11))</f>
        <v>0</v>
      </c>
    </row>
    <row r="12" spans="1:5">
      <c r="A12" s="195" t="s">
        <v>549</v>
      </c>
      <c r="B12" s="161" t="s">
        <v>152</v>
      </c>
      <c r="C12" s="138" t="s">
        <v>1848</v>
      </c>
      <c r="D12" s="139">
        <f>SUM(COUNTIF(WeekNights!$D$3:$AV$14,A12),COUNTIF('Weekend Training'!$D$4:$Z$15,A12))</f>
        <v>0</v>
      </c>
    </row>
    <row r="13" spans="1:5">
      <c r="A13" s="195" t="s">
        <v>550</v>
      </c>
      <c r="B13" s="161" t="s">
        <v>153</v>
      </c>
      <c r="C13" s="138" t="s">
        <v>1848</v>
      </c>
      <c r="D13" s="139">
        <f>SUM(COUNTIF(WeekNights!$D$3:$AV$14,A13),COUNTIF('Weekend Training'!$D$4:$Z$15,A13))</f>
        <v>0</v>
      </c>
    </row>
    <row r="14" spans="1:5">
      <c r="A14" s="195" t="s">
        <v>551</v>
      </c>
      <c r="B14" s="161" t="s">
        <v>154</v>
      </c>
      <c r="C14" s="138" t="s">
        <v>1848</v>
      </c>
      <c r="D14" s="139">
        <f>SUM(COUNTIF(WeekNights!$D$3:$AV$14,A14),COUNTIF('Weekend Training'!$D$4:$Z$15,A14))</f>
        <v>0</v>
      </c>
    </row>
    <row r="15" spans="1:5">
      <c r="A15" s="195" t="s">
        <v>552</v>
      </c>
      <c r="B15" s="161" t="s">
        <v>1849</v>
      </c>
      <c r="C15" s="138" t="s">
        <v>1848</v>
      </c>
      <c r="D15" s="139">
        <f>SUM(COUNTIF(WeekNights!$D$3:$AV$14,A15),COUNTIF('Weekend Training'!$D$4:$Z$15,A15))</f>
        <v>0</v>
      </c>
    </row>
    <row r="16" spans="1:5">
      <c r="A16" s="195" t="s">
        <v>553</v>
      </c>
      <c r="B16" s="161" t="s">
        <v>1850</v>
      </c>
      <c r="C16" s="138" t="s">
        <v>1848</v>
      </c>
      <c r="D16" s="139">
        <f>SUM(COUNTIF(WeekNights!$D$3:$AV$14,A16),COUNTIF('Weekend Training'!$D$4:$Z$15,A16))</f>
        <v>0</v>
      </c>
    </row>
    <row r="17" spans="1:4">
      <c r="A17" s="195" t="s">
        <v>554</v>
      </c>
      <c r="B17" s="161" t="s">
        <v>1851</v>
      </c>
      <c r="C17" s="138" t="s">
        <v>1848</v>
      </c>
      <c r="D17" s="139">
        <f>SUM(COUNTIF(WeekNights!$D$3:$AV$14,A17),COUNTIF('Weekend Training'!$D$4:$Z$15,A17))</f>
        <v>0</v>
      </c>
    </row>
    <row r="18" spans="1:4">
      <c r="A18" s="195" t="s">
        <v>555</v>
      </c>
      <c r="B18" s="161" t="s">
        <v>1852</v>
      </c>
      <c r="C18" s="138" t="s">
        <v>1848</v>
      </c>
      <c r="D18" s="139">
        <f>SUM(COUNTIF(WeekNights!$D$3:$AV$14,A18),COUNTIF('Weekend Training'!$D$4:$Z$15,A18))</f>
        <v>0</v>
      </c>
    </row>
    <row r="19" spans="1:4" ht="13.8" thickBot="1">
      <c r="A19" s="197" t="s">
        <v>1853</v>
      </c>
      <c r="B19" s="200" t="s">
        <v>1854</v>
      </c>
      <c r="C19" s="148">
        <v>18</v>
      </c>
      <c r="D19" s="149">
        <f>SUM(COUNTIF(WeekNights!$D$3:$AV$14,A19),COUNTIF('Weekend Training'!$D$4:$Z$15,A19))</f>
        <v>0</v>
      </c>
    </row>
    <row r="20" spans="1:4" ht="13.8" thickBot="1">
      <c r="A20" s="112"/>
      <c r="B20" s="112"/>
      <c r="C20" s="112"/>
      <c r="D20" s="112"/>
    </row>
    <row r="21" spans="1:4" ht="13.8" thickBot="1">
      <c r="A21" s="1137"/>
      <c r="B21" s="192" t="s">
        <v>1855</v>
      </c>
      <c r="C21" s="150"/>
      <c r="D21" s="151">
        <f>SUM(COUNTIF(WeekNights!$D$3:$AV$14,A21),COUNTIF('Weekend Training'!$D$4:$Z$15,A21))</f>
        <v>0</v>
      </c>
    </row>
    <row r="22" spans="1:4">
      <c r="A22" s="153" t="s">
        <v>1856</v>
      </c>
      <c r="B22" s="155" t="s">
        <v>536</v>
      </c>
      <c r="C22" s="132">
        <v>9</v>
      </c>
      <c r="D22" s="154">
        <f>SUM(COUNTIF(WeekNights!$D$3:$AV$14,A22),COUNTIF('Weekend Training'!$D$4:$Z$15,A22))</f>
        <v>9</v>
      </c>
    </row>
    <row r="23" spans="1:4" ht="13.8" thickBot="1">
      <c r="A23" s="146" t="s">
        <v>1857</v>
      </c>
      <c r="B23" s="147" t="s">
        <v>536</v>
      </c>
      <c r="C23" s="148">
        <v>18</v>
      </c>
      <c r="D23" s="149">
        <f>SUM(COUNTIF(WeekNights!$D$3:$AV$14,A23),COUNTIF('Weekend Training'!$D$4:$Z$15,A23))</f>
        <v>0</v>
      </c>
    </row>
    <row r="24" spans="1:4" ht="13.8" thickBot="1">
      <c r="A24" s="112"/>
      <c r="B24" s="112"/>
      <c r="C24" s="112"/>
      <c r="D24" s="112"/>
    </row>
    <row r="25" spans="1:4" ht="13.8" thickBot="1">
      <c r="A25" s="152"/>
      <c r="B25" s="192" t="s">
        <v>1858</v>
      </c>
      <c r="C25" s="150"/>
      <c r="D25" s="151">
        <f>SUM(COUNTIF(WeekNights!$D$3:$AV$14,A25),COUNTIF('Weekend Training'!$D$4:$Z$15,A25))</f>
        <v>0</v>
      </c>
    </row>
    <row r="26" spans="1:4">
      <c r="A26" s="153" t="s">
        <v>559</v>
      </c>
      <c r="B26" s="155" t="s">
        <v>160</v>
      </c>
      <c r="C26" s="132">
        <v>1</v>
      </c>
      <c r="D26" s="154">
        <f>SUM(COUNTIF(WeekNights!$D$3:$AV$14,A26),COUNTIF('Weekend Training'!$D$4:$Z$15,A26))</f>
        <v>1</v>
      </c>
    </row>
    <row r="27" spans="1:4">
      <c r="A27" s="160" t="s">
        <v>560</v>
      </c>
      <c r="B27" s="161" t="s">
        <v>162</v>
      </c>
      <c r="C27" s="138">
        <v>1</v>
      </c>
      <c r="D27" s="139">
        <f>SUM(COUNTIF(WeekNights!$D$3:$AV$14,A27),COUNTIF('Weekend Training'!$D$4:$Z$15,A27))</f>
        <v>1</v>
      </c>
    </row>
    <row r="28" spans="1:4">
      <c r="A28" s="160" t="s">
        <v>561</v>
      </c>
      <c r="B28" s="161" t="s">
        <v>163</v>
      </c>
      <c r="C28" s="138">
        <v>2</v>
      </c>
      <c r="D28" s="139">
        <f>SUM(COUNTIF(WeekNights!$D$3:$AV$14,A28),COUNTIF('Weekend Training'!$D$4:$Z$15,A28))</f>
        <v>2</v>
      </c>
    </row>
    <row r="29" spans="1:4">
      <c r="A29" s="140" t="s">
        <v>556</v>
      </c>
      <c r="B29" s="141" t="s">
        <v>159</v>
      </c>
      <c r="C29" s="142">
        <v>1</v>
      </c>
      <c r="D29" s="143">
        <f>SUM(COUNTIF(WeekNights!$D$3:$AV$14,A29),COUNTIF('Weekend Training'!$D$4:$Z$15,A29))</f>
        <v>0</v>
      </c>
    </row>
    <row r="30" spans="1:4">
      <c r="A30" s="140" t="s">
        <v>557</v>
      </c>
      <c r="B30" s="141" t="s">
        <v>161</v>
      </c>
      <c r="C30" s="142">
        <v>1</v>
      </c>
      <c r="D30" s="143">
        <f>SUM(COUNTIF(WeekNights!$D$3:$AV$14,A30),COUNTIF('Weekend Training'!$D$4:$Z$15,A30))</f>
        <v>0</v>
      </c>
    </row>
    <row r="31" spans="1:4" ht="13.8" thickBot="1">
      <c r="A31" s="146" t="s">
        <v>558</v>
      </c>
      <c r="B31" s="147" t="s">
        <v>163</v>
      </c>
      <c r="C31" s="148">
        <v>1</v>
      </c>
      <c r="D31" s="149">
        <f>SUM(COUNTIF(WeekNights!$D$3:$AV$14,A31),COUNTIF('Weekend Training'!$D$4:$Z$15,A31))</f>
        <v>0</v>
      </c>
    </row>
    <row r="32" spans="1:4" ht="13.8" thickBot="1">
      <c r="A32" s="112"/>
      <c r="B32" s="112"/>
      <c r="C32" s="112"/>
      <c r="D32" s="112"/>
    </row>
    <row r="33" spans="1:4" ht="13.8" thickBot="1">
      <c r="A33" s="152"/>
      <c r="B33" s="192" t="s">
        <v>1859</v>
      </c>
      <c r="C33" s="150"/>
      <c r="D33" s="151">
        <f>SUM(COUNTIF(WeekNights!$D$3:$AV$14,A33),COUNTIF('Weekend Training'!$D$4:$Z$15,A33))</f>
        <v>0</v>
      </c>
    </row>
    <row r="34" spans="1:4">
      <c r="A34" s="153" t="s">
        <v>1860</v>
      </c>
      <c r="B34" s="155" t="s">
        <v>538</v>
      </c>
      <c r="C34" s="132">
        <v>3</v>
      </c>
      <c r="D34" s="154">
        <f>SUM(COUNTIF(WeekNights!$D$3:$AV$14,A34),COUNTIF('Weekend Training'!$D$4:$Z$15,A34))</f>
        <v>0</v>
      </c>
    </row>
    <row r="35" spans="1:4">
      <c r="A35" s="160" t="s">
        <v>1861</v>
      </c>
      <c r="B35" s="161" t="s">
        <v>540</v>
      </c>
      <c r="C35" s="138">
        <v>3</v>
      </c>
      <c r="D35" s="139">
        <f>SUM(COUNTIF(WeekNights!$D$3:$AV$14,A35),COUNTIF('Weekend Training'!$D$4:$Z$15,A35))</f>
        <v>0</v>
      </c>
    </row>
    <row r="36" spans="1:4">
      <c r="A36" s="160" t="s">
        <v>1862</v>
      </c>
      <c r="B36" s="161" t="s">
        <v>537</v>
      </c>
      <c r="C36" s="138">
        <v>3</v>
      </c>
      <c r="D36" s="139">
        <f>SUM(COUNTIF(WeekNights!$D$3:$AV$14,A36),COUNTIF('Weekend Training'!$D$4:$Z$15,A36))</f>
        <v>0</v>
      </c>
    </row>
    <row r="37" spans="1:4">
      <c r="A37" s="140" t="s">
        <v>1863</v>
      </c>
      <c r="B37" s="141" t="s">
        <v>537</v>
      </c>
      <c r="C37" s="142">
        <v>3</v>
      </c>
      <c r="D37" s="143">
        <f>SUM(COUNTIF(WeekNights!$D$3:$AV$14,A37),COUNTIF('Weekend Training'!$D$4:$Z$15,A37))</f>
        <v>0</v>
      </c>
    </row>
    <row r="38" spans="1:4">
      <c r="A38" s="140" t="s">
        <v>1864</v>
      </c>
      <c r="B38" s="141" t="s">
        <v>539</v>
      </c>
      <c r="C38" s="142">
        <v>3</v>
      </c>
      <c r="D38" s="143">
        <f>SUM(COUNTIF(WeekNights!$D$3:$AV$14,A38),COUNTIF('Weekend Training'!$D$4:$Z$15,A38))</f>
        <v>0</v>
      </c>
    </row>
    <row r="39" spans="1:4">
      <c r="A39" s="140" t="s">
        <v>1865</v>
      </c>
      <c r="B39" s="141" t="s">
        <v>541</v>
      </c>
      <c r="C39" s="142">
        <v>3</v>
      </c>
      <c r="D39" s="143">
        <f>SUM(COUNTIF(WeekNights!$D$3:$AV$14,A39),COUNTIF('Weekend Training'!$D$4:$Z$15,A39))</f>
        <v>0</v>
      </c>
    </row>
    <row r="40" spans="1:4">
      <c r="A40" s="140" t="s">
        <v>1866</v>
      </c>
      <c r="B40" s="141" t="s">
        <v>542</v>
      </c>
      <c r="C40" s="142">
        <v>3</v>
      </c>
      <c r="D40" s="143">
        <f>SUM(COUNTIF(WeekNights!$D$3:$AV$14,A40),COUNTIF('Weekend Training'!$D$4:$Z$15,A40))</f>
        <v>0</v>
      </c>
    </row>
    <row r="41" spans="1:4" ht="13.8" thickBot="1">
      <c r="A41" s="146" t="s">
        <v>1867</v>
      </c>
      <c r="B41" s="147" t="s">
        <v>543</v>
      </c>
      <c r="C41" s="148">
        <v>3</v>
      </c>
      <c r="D41" s="149">
        <f>SUM(COUNTIF(WeekNights!$D$3:$AV$14,A41),COUNTIF('Weekend Training'!$D$4:$Z$15,A41))</f>
        <v>0</v>
      </c>
    </row>
    <row r="42" spans="1:4" ht="13.8" thickBot="1">
      <c r="A42" s="112"/>
      <c r="B42" s="112"/>
      <c r="C42" s="112"/>
      <c r="D42" s="112"/>
    </row>
    <row r="43" spans="1:4" ht="13.8" thickBot="1">
      <c r="A43" s="152"/>
      <c r="B43" s="194" t="s">
        <v>1868</v>
      </c>
      <c r="C43" s="150"/>
      <c r="D43" s="151">
        <f>SUM(COUNTIF(WeekNights!$D$3:$AV$14,A43),COUNTIF('Weekend Training'!$D$4:$Z$15,A43))</f>
        <v>0</v>
      </c>
    </row>
    <row r="44" spans="1:4">
      <c r="A44" s="153" t="s">
        <v>643</v>
      </c>
      <c r="B44" s="155" t="s">
        <v>544</v>
      </c>
      <c r="C44" s="132">
        <v>9</v>
      </c>
      <c r="D44" s="154">
        <f>SUM(COUNTIF(WeekNights!$D$3:$AV$14,A44),COUNTIF('Weekend Training'!$D$4:$Z$15,A44))</f>
        <v>0</v>
      </c>
    </row>
    <row r="45" spans="1:4">
      <c r="A45" s="140" t="s">
        <v>1869</v>
      </c>
      <c r="B45" s="141" t="s">
        <v>544</v>
      </c>
      <c r="C45" s="142">
        <v>9</v>
      </c>
      <c r="D45" s="143">
        <f>SUM(COUNTIF(WeekNights!$D$3:$AV$14,A45),COUNTIF('Weekend Training'!$D$4:$Z$15,A45))</f>
        <v>0</v>
      </c>
    </row>
    <row r="46" spans="1:4" ht="13.8" thickBot="1">
      <c r="A46" s="146" t="s">
        <v>1870</v>
      </c>
      <c r="B46" s="147" t="s">
        <v>545</v>
      </c>
      <c r="C46" s="148">
        <v>9</v>
      </c>
      <c r="D46" s="149">
        <f>SUM(COUNTIF(WeekNights!$D$3:$AV$14,A46),COUNTIF('Weekend Training'!$D$4:$Z$15,A46))</f>
        <v>0</v>
      </c>
    </row>
    <row r="47" spans="1:4" ht="13.8" thickBot="1">
      <c r="A47" s="112"/>
      <c r="B47" s="112"/>
      <c r="C47" s="112"/>
      <c r="D47" s="112"/>
    </row>
    <row r="48" spans="1:4" ht="13.8" thickBot="1">
      <c r="A48" s="152"/>
      <c r="B48" s="192" t="s">
        <v>1871</v>
      </c>
      <c r="C48" s="150"/>
      <c r="D48" s="151">
        <f>SUM(COUNTIF(WeekNights!$D$3:$AV$14,A48),COUNTIF('Weekend Training'!$D$4:$Z$15,A48))</f>
        <v>0</v>
      </c>
    </row>
    <row r="49" spans="1:4">
      <c r="A49" s="162" t="s">
        <v>564</v>
      </c>
      <c r="B49" s="191" t="s">
        <v>165</v>
      </c>
      <c r="C49" s="163">
        <v>1</v>
      </c>
      <c r="D49" s="164">
        <f>SUM(COUNTIF(WeekNights!$D$3:$AV$14,A49),COUNTIF('Weekend Training'!$D$4:$Z$15,A49))</f>
        <v>1</v>
      </c>
    </row>
    <row r="50" spans="1:4">
      <c r="A50" s="160" t="s">
        <v>565</v>
      </c>
      <c r="B50" s="161" t="s">
        <v>167</v>
      </c>
      <c r="C50" s="138">
        <v>1</v>
      </c>
      <c r="D50" s="139">
        <f>SUM(COUNTIF(WeekNights!$D$3:$AV$14,A50),COUNTIF('Weekend Training'!$D$4:$Z$15,A50))</f>
        <v>1</v>
      </c>
    </row>
    <row r="51" spans="1:4">
      <c r="A51" s="160" t="s">
        <v>566</v>
      </c>
      <c r="B51" s="161" t="s">
        <v>168</v>
      </c>
      <c r="C51" s="138">
        <v>2</v>
      </c>
      <c r="D51" s="139">
        <f>SUM(COUNTIF(WeekNights!$D$3:$AV$14,A51),COUNTIF('Weekend Training'!$D$4:$Z$15,A51))</f>
        <v>2</v>
      </c>
    </row>
    <row r="52" spans="1:4">
      <c r="A52" s="160" t="s">
        <v>567</v>
      </c>
      <c r="B52" s="161" t="s">
        <v>169</v>
      </c>
      <c r="C52" s="138">
        <v>1</v>
      </c>
      <c r="D52" s="139">
        <f>SUM(COUNTIF(WeekNights!$D$3:$AV$14,A52),COUNTIF('Weekend Training'!$D$4:$Z$15,A52))</f>
        <v>1</v>
      </c>
    </row>
    <row r="53" spans="1:4">
      <c r="A53" s="160" t="s">
        <v>568</v>
      </c>
      <c r="B53" s="161" t="s">
        <v>170</v>
      </c>
      <c r="C53" s="138">
        <v>3</v>
      </c>
      <c r="D53" s="139">
        <f>SUM(COUNTIF(WeekNights!$D$3:$AV$14,A53),COUNTIF('Weekend Training'!$D$4:$Z$15,A53))</f>
        <v>0</v>
      </c>
    </row>
    <row r="54" spans="1:4">
      <c r="A54" s="140" t="s">
        <v>562</v>
      </c>
      <c r="B54" s="141" t="s">
        <v>164</v>
      </c>
      <c r="C54" s="142">
        <v>6</v>
      </c>
      <c r="D54" s="143">
        <f>SUM(COUNTIF(WeekNights!$D$3:$AV$14,A54),COUNTIF('Weekend Training'!$D$4:$Z$15,A54))</f>
        <v>0</v>
      </c>
    </row>
    <row r="55" spans="1:4" ht="13.8" thickBot="1">
      <c r="A55" s="146" t="s">
        <v>563</v>
      </c>
      <c r="B55" s="147" t="s">
        <v>166</v>
      </c>
      <c r="C55" s="148">
        <v>1</v>
      </c>
      <c r="D55" s="149">
        <f>SUM(COUNTIF(WeekNights!$D$3:$AV$14,A55),COUNTIF('Weekend Training'!$D$4:$Z$15,A55))</f>
        <v>0</v>
      </c>
    </row>
    <row r="56" spans="1:4" ht="13.8" thickBot="1">
      <c r="A56" s="112"/>
      <c r="B56" s="112"/>
      <c r="C56" s="112"/>
      <c r="D56" s="112"/>
    </row>
    <row r="57" spans="1:4" ht="13.8" thickBot="1">
      <c r="A57" s="152"/>
      <c r="B57" s="192" t="s">
        <v>2056</v>
      </c>
      <c r="C57" s="150"/>
      <c r="D57" s="151">
        <f>SUM(COUNTIF(WeekNights!$D$3:$AV$14,A57),COUNTIF('Weekend Training'!$D$4:$Z$15,A57))</f>
        <v>0</v>
      </c>
    </row>
    <row r="58" spans="1:4">
      <c r="A58" s="162" t="s">
        <v>573</v>
      </c>
      <c r="B58" s="191" t="s">
        <v>2006</v>
      </c>
      <c r="C58" s="163">
        <v>1</v>
      </c>
      <c r="D58" s="164">
        <f>SUM(COUNTIF(WeekNights!$D$3:$AV$14,A58),COUNTIF('Weekend Training'!$D$4:$Z$15,A58))</f>
        <v>1</v>
      </c>
    </row>
    <row r="59" spans="1:4">
      <c r="A59" s="160" t="s">
        <v>574</v>
      </c>
      <c r="B59" s="161" t="s">
        <v>2057</v>
      </c>
      <c r="C59" s="138">
        <v>1</v>
      </c>
      <c r="D59" s="139">
        <f>SUM(COUNTIF(WeekNights!$D$3:$AV$14,A59),COUNTIF('Weekend Training'!$D$4:$Z$15,A59))</f>
        <v>1</v>
      </c>
    </row>
    <row r="60" spans="1:4">
      <c r="A60" s="160" t="s">
        <v>575</v>
      </c>
      <c r="B60" s="161" t="s">
        <v>2008</v>
      </c>
      <c r="C60" s="138">
        <v>1</v>
      </c>
      <c r="D60" s="139">
        <f>SUM(COUNTIF(WeekNights!$D$3:$AV$14,A60),COUNTIF('Weekend Training'!$D$4:$Z$15,A60))</f>
        <v>1</v>
      </c>
    </row>
    <row r="61" spans="1:4">
      <c r="A61" s="160" t="s">
        <v>576</v>
      </c>
      <c r="B61" s="161" t="s">
        <v>2058</v>
      </c>
      <c r="C61" s="138">
        <v>1</v>
      </c>
      <c r="D61" s="139">
        <f>SUM(COUNTIF(WeekNights!$D$3:$AV$14,A61),COUNTIF('Weekend Training'!$D$4:$Z$15,A61))</f>
        <v>1</v>
      </c>
    </row>
    <row r="62" spans="1:4">
      <c r="A62" s="160" t="s">
        <v>577</v>
      </c>
      <c r="B62" s="161" t="s">
        <v>2059</v>
      </c>
      <c r="C62" s="138">
        <v>2</v>
      </c>
      <c r="D62" s="139">
        <f>SUM(COUNTIF(WeekNights!$D$3:$AV$14,A62),COUNTIF('Weekend Training'!$D$4:$Z$15,A62))</f>
        <v>2</v>
      </c>
    </row>
    <row r="63" spans="1:4">
      <c r="A63" s="160" t="s">
        <v>578</v>
      </c>
      <c r="B63" s="161" t="s">
        <v>2011</v>
      </c>
      <c r="C63" s="138">
        <v>1</v>
      </c>
      <c r="D63" s="139">
        <f>SUM(COUNTIF(WeekNights!$D$3:$AV$14,A63),COUNTIF('Weekend Training'!$D$4:$Z$15,A63))</f>
        <v>1</v>
      </c>
    </row>
    <row r="64" spans="1:4">
      <c r="A64" s="140" t="s">
        <v>569</v>
      </c>
      <c r="B64" s="141" t="s">
        <v>2060</v>
      </c>
      <c r="C64" s="142">
        <v>2</v>
      </c>
      <c r="D64" s="143">
        <f>SUM(COUNTIF(WeekNights!$D$3:$AV$14,A64),COUNTIF('Weekend Training'!$D$4:$Z$15,A64))</f>
        <v>2</v>
      </c>
    </row>
    <row r="65" spans="1:4">
      <c r="A65" s="140" t="s">
        <v>570</v>
      </c>
      <c r="B65" s="141" t="s">
        <v>2013</v>
      </c>
      <c r="C65" s="142">
        <v>1</v>
      </c>
      <c r="D65" s="143">
        <f>SUM(COUNTIF(WeekNights!$D$3:$AV$14,A65),COUNTIF('Weekend Training'!$D$4:$Z$15,A65))</f>
        <v>1</v>
      </c>
    </row>
    <row r="66" spans="1:4" ht="13.8" thickBot="1">
      <c r="A66" s="146" t="s">
        <v>571</v>
      </c>
      <c r="B66" s="147" t="s">
        <v>1872</v>
      </c>
      <c r="C66" s="148">
        <v>2</v>
      </c>
      <c r="D66" s="149">
        <f>SUM(COUNTIF(WeekNights!$D$3:$AV$14,A66),COUNTIF('Weekend Training'!$D$4:$Z$15,A66))</f>
        <v>0</v>
      </c>
    </row>
    <row r="67" spans="1:4" ht="13.8" thickBot="1">
      <c r="A67" s="112"/>
      <c r="B67" s="112"/>
      <c r="C67" s="112"/>
      <c r="D67" s="112">
        <f>SUM(COUNTIF(WeekNights!$D$3:$AV$14,A67),COUNTIF('Weekend Training'!$D$4:$Z$15,A67))</f>
        <v>0</v>
      </c>
    </row>
    <row r="68" spans="1:4" ht="13.8" thickBot="1">
      <c r="A68" s="152"/>
      <c r="B68" s="192" t="s">
        <v>1873</v>
      </c>
      <c r="C68" s="150"/>
      <c r="D68" s="151">
        <f>SUM(COUNTIF(WeekNights!$D$3:$AV$14,A68),COUNTIF('Weekend Training'!$D$4:$Z$15,A68))</f>
        <v>0</v>
      </c>
    </row>
    <row r="69" spans="1:4">
      <c r="A69" s="153" t="s">
        <v>581</v>
      </c>
      <c r="B69" s="155" t="s">
        <v>182</v>
      </c>
      <c r="C69" s="132">
        <v>1</v>
      </c>
      <c r="D69" s="154">
        <f>SUM(COUNTIF(WeekNights!$D$3:$AV$14,A69),COUNTIF('Weekend Training'!$D$4:$Z$15,A69))</f>
        <v>1</v>
      </c>
    </row>
    <row r="70" spans="1:4">
      <c r="A70" s="160" t="s">
        <v>582</v>
      </c>
      <c r="B70" s="161" t="s">
        <v>184</v>
      </c>
      <c r="C70" s="138">
        <v>1</v>
      </c>
      <c r="D70" s="139">
        <f>SUM(COUNTIF(WeekNights!$D$3:$AV$14,A70),COUNTIF('Weekend Training'!$D$4:$Z$15,A70))</f>
        <v>1</v>
      </c>
    </row>
    <row r="71" spans="1:4">
      <c r="A71" s="160" t="s">
        <v>583</v>
      </c>
      <c r="B71" s="161" t="s">
        <v>185</v>
      </c>
      <c r="C71" s="138">
        <v>1</v>
      </c>
      <c r="D71" s="139">
        <f>SUM(COUNTIF(WeekNights!$D$3:$AV$14,A71),COUNTIF('Weekend Training'!$D$4:$Z$15,A71))</f>
        <v>1</v>
      </c>
    </row>
    <row r="72" spans="1:4">
      <c r="A72" s="160" t="s">
        <v>584</v>
      </c>
      <c r="B72" s="161" t="s">
        <v>186</v>
      </c>
      <c r="C72" s="138">
        <v>1</v>
      </c>
      <c r="D72" s="139">
        <f>SUM(COUNTIF(WeekNights!$D$3:$AV$14,A72),COUNTIF('Weekend Training'!$D$4:$Z$15,A72))</f>
        <v>1</v>
      </c>
    </row>
    <row r="73" spans="1:4">
      <c r="A73" s="160" t="s">
        <v>585</v>
      </c>
      <c r="B73" s="161" t="s">
        <v>187</v>
      </c>
      <c r="C73" s="138">
        <v>1</v>
      </c>
      <c r="D73" s="139">
        <f>SUM(COUNTIF(WeekNights!$D$3:$AV$14,A73),COUNTIF('Weekend Training'!$D$4:$Z$15,A73))</f>
        <v>1</v>
      </c>
    </row>
    <row r="74" spans="1:4">
      <c r="A74" s="160" t="s">
        <v>586</v>
      </c>
      <c r="B74" s="161" t="s">
        <v>188</v>
      </c>
      <c r="C74" s="138">
        <v>1</v>
      </c>
      <c r="D74" s="139">
        <f>SUM(COUNTIF(WeekNights!$D$3:$AV$14,A74),COUNTIF('Weekend Training'!$D$4:$Z$15,A74))</f>
        <v>1</v>
      </c>
    </row>
    <row r="75" spans="1:4">
      <c r="A75" s="160" t="s">
        <v>587</v>
      </c>
      <c r="B75" s="161" t="s">
        <v>189</v>
      </c>
      <c r="C75" s="138">
        <v>1</v>
      </c>
      <c r="D75" s="139">
        <f>SUM(COUNTIF(WeekNights!$D$3:$AV$14,A75),COUNTIF('Weekend Training'!$D$4:$Z$15,A75))</f>
        <v>1</v>
      </c>
    </row>
    <row r="76" spans="1:4">
      <c r="A76" s="160" t="s">
        <v>588</v>
      </c>
      <c r="B76" s="161" t="s">
        <v>190</v>
      </c>
      <c r="C76" s="138">
        <v>1</v>
      </c>
      <c r="D76" s="139">
        <f>SUM(COUNTIF(WeekNights!$D$3:$AV$14,A76),COUNTIF('Weekend Training'!$D$4:$Z$15,A76))</f>
        <v>1</v>
      </c>
    </row>
    <row r="77" spans="1:4">
      <c r="A77" s="160" t="s">
        <v>589</v>
      </c>
      <c r="B77" s="161" t="s">
        <v>191</v>
      </c>
      <c r="C77" s="138">
        <v>1</v>
      </c>
      <c r="D77" s="139">
        <f>SUM(COUNTIF(WeekNights!$D$3:$AV$14,A77),COUNTIF('Weekend Training'!$D$4:$Z$15,A77))</f>
        <v>1</v>
      </c>
    </row>
    <row r="78" spans="1:4">
      <c r="A78" s="160" t="s">
        <v>590</v>
      </c>
      <c r="B78" s="161" t="s">
        <v>192</v>
      </c>
      <c r="C78" s="138">
        <v>1</v>
      </c>
      <c r="D78" s="139">
        <f>SUM(COUNTIF(WeekNights!$D$3:$AV$14,A78),COUNTIF('Weekend Training'!$D$4:$Z$15,A78))</f>
        <v>1</v>
      </c>
    </row>
    <row r="79" spans="1:4">
      <c r="A79" s="160" t="s">
        <v>591</v>
      </c>
      <c r="B79" s="161" t="s">
        <v>193</v>
      </c>
      <c r="C79" s="138">
        <v>1</v>
      </c>
      <c r="D79" s="139">
        <f>SUM(COUNTIF(WeekNights!$D$3:$AV$14,A79),COUNTIF('Weekend Training'!$D$4:$Z$15,A79))</f>
        <v>1</v>
      </c>
    </row>
    <row r="80" spans="1:4">
      <c r="A80" s="160" t="s">
        <v>592</v>
      </c>
      <c r="B80" s="161" t="s">
        <v>194</v>
      </c>
      <c r="C80" s="138">
        <v>3</v>
      </c>
      <c r="D80" s="139">
        <f>SUM(COUNTIF(WeekNights!$D$3:$AV$14,A80),COUNTIF('Weekend Training'!$D$4:$Z$15,A80))</f>
        <v>3</v>
      </c>
    </row>
    <row r="81" spans="1:4">
      <c r="A81" s="140" t="s">
        <v>579</v>
      </c>
      <c r="B81" s="141" t="s">
        <v>181</v>
      </c>
      <c r="C81" s="142">
        <v>6</v>
      </c>
      <c r="D81" s="143">
        <f>SUM(COUNTIF(WeekNights!$D$3:$AV$14,A81),COUNTIF('Weekend Training'!$D$4:$Z$15,A81))</f>
        <v>0</v>
      </c>
    </row>
    <row r="82" spans="1:4" ht="13.8" thickBot="1">
      <c r="A82" s="146" t="s">
        <v>580</v>
      </c>
      <c r="B82" s="147" t="s">
        <v>183</v>
      </c>
      <c r="C82" s="148">
        <v>3</v>
      </c>
      <c r="D82" s="149">
        <f>SUM(COUNTIF(WeekNights!$D$3:$AV$14,A82),COUNTIF('Weekend Training'!$D$4:$Z$15,A82))</f>
        <v>0</v>
      </c>
    </row>
    <row r="83" spans="1:4" ht="13.8" thickBot="1"/>
    <row r="84" spans="1:4" ht="13.8" thickBot="1">
      <c r="A84" s="187"/>
      <c r="B84" s="192" t="s">
        <v>1874</v>
      </c>
      <c r="C84" s="188"/>
      <c r="D84" s="189">
        <f>SUM(COUNTIF(WeekNights!$D$3:$AV$14,A84),COUNTIF('Weekend Training'!$D$4:$Z$15,A84))</f>
        <v>0</v>
      </c>
    </row>
    <row r="85" spans="1:4">
      <c r="A85" s="134" t="s">
        <v>593</v>
      </c>
      <c r="B85" s="135" t="s">
        <v>195</v>
      </c>
      <c r="C85" s="136">
        <v>1</v>
      </c>
      <c r="D85" s="137">
        <f>SUM(COUNTIF(WeekNights!$D$3:$AV$14,A85),COUNTIF('Weekend Training'!$D$4:$Z$15,A85))</f>
        <v>0</v>
      </c>
    </row>
    <row r="86" spans="1:4">
      <c r="A86" s="140" t="s">
        <v>594</v>
      </c>
      <c r="B86" s="141" t="s">
        <v>196</v>
      </c>
      <c r="C86" s="142">
        <v>1</v>
      </c>
      <c r="D86" s="143">
        <f>SUM(COUNTIF(WeekNights!$D$3:$AV$14,A86),COUNTIF('Weekend Training'!$D$4:$Z$15,A86))</f>
        <v>0</v>
      </c>
    </row>
    <row r="87" spans="1:4">
      <c r="A87" s="140" t="s">
        <v>595</v>
      </c>
      <c r="B87" s="141" t="s">
        <v>197</v>
      </c>
      <c r="C87" s="142">
        <v>1</v>
      </c>
      <c r="D87" s="143">
        <f>SUM(COUNTIF(WeekNights!$D$3:$AV$14,A87),COUNTIF('Weekend Training'!$D$4:$Z$15,A87))</f>
        <v>0</v>
      </c>
    </row>
    <row r="88" spans="1:4" ht="13.8" thickBot="1">
      <c r="A88" s="146" t="s">
        <v>596</v>
      </c>
      <c r="B88" s="147" t="s">
        <v>198</v>
      </c>
      <c r="C88" s="148">
        <v>6</v>
      </c>
      <c r="D88" s="149">
        <f>SUM(COUNTIF(WeekNights!$D$3:$AV$14,A88),COUNTIF('Weekend Training'!$D$4:$Z$15,A88))</f>
        <v>0</v>
      </c>
    </row>
    <row r="89" spans="1:4" ht="13.8" thickBot="1">
      <c r="A89" s="112"/>
      <c r="B89" s="112"/>
      <c r="C89" s="112"/>
      <c r="D89" s="112"/>
    </row>
    <row r="90" spans="1:4" ht="13.8" thickBot="1">
      <c r="A90" s="1137"/>
      <c r="B90" s="192" t="s">
        <v>1875</v>
      </c>
      <c r="C90" s="150"/>
      <c r="D90" s="151">
        <f>SUM(COUNTIF(WeekNights!$D$3:$AV$14,A90),COUNTIF('Weekend Training'!$D$4:$Z$15,A90))</f>
        <v>0</v>
      </c>
    </row>
    <row r="91" spans="1:4">
      <c r="A91" s="153" t="s">
        <v>644</v>
      </c>
      <c r="B91" s="198" t="s">
        <v>233</v>
      </c>
      <c r="C91" s="132" t="s">
        <v>1848</v>
      </c>
      <c r="D91" s="154">
        <f>SUM(COUNTIF(WeekNights!$D$3:$AV$14,A91),COUNTIF('Weekend Training'!$D$4:$Z$15,A91))</f>
        <v>0</v>
      </c>
    </row>
    <row r="92" spans="1:4">
      <c r="A92" s="195" t="s">
        <v>645</v>
      </c>
      <c r="B92" s="161" t="s">
        <v>234</v>
      </c>
      <c r="C92" s="138" t="s">
        <v>1848</v>
      </c>
      <c r="D92" s="139">
        <f>SUM(COUNTIF(WeekNights!$D$3:$AV$14,A92),COUNTIF('Weekend Training'!$D$4:$Z$15,A92))</f>
        <v>3</v>
      </c>
    </row>
    <row r="93" spans="1:4">
      <c r="A93" s="195" t="s">
        <v>646</v>
      </c>
      <c r="B93" s="161" t="s">
        <v>235</v>
      </c>
      <c r="C93" s="138" t="s">
        <v>1848</v>
      </c>
      <c r="D93" s="139">
        <f>SUM(COUNTIF(WeekNights!$D$3:$AV$14,A93),COUNTIF('Weekend Training'!$D$4:$Z$15,A93))</f>
        <v>0</v>
      </c>
    </row>
    <row r="94" spans="1:4">
      <c r="A94" s="195" t="s">
        <v>647</v>
      </c>
      <c r="B94" s="161" t="s">
        <v>236</v>
      </c>
      <c r="C94" s="138" t="s">
        <v>1848</v>
      </c>
      <c r="D94" s="139">
        <f>SUM(COUNTIF(WeekNights!$D$3:$AV$14,A94),COUNTIF('Weekend Training'!$D$4:$Z$15,A94))</f>
        <v>3</v>
      </c>
    </row>
    <row r="95" spans="1:4">
      <c r="A95" s="195" t="s">
        <v>648</v>
      </c>
      <c r="B95" s="161" t="s">
        <v>237</v>
      </c>
      <c r="C95" s="138" t="s">
        <v>1848</v>
      </c>
      <c r="D95" s="139">
        <f>SUM(COUNTIF(WeekNights!$D$3:$AV$14,A95),COUNTIF('Weekend Training'!$D$4:$Z$15,A95))</f>
        <v>0</v>
      </c>
    </row>
    <row r="96" spans="1:4">
      <c r="A96" s="195" t="s">
        <v>649</v>
      </c>
      <c r="B96" s="161" t="s">
        <v>238</v>
      </c>
      <c r="C96" s="138" t="s">
        <v>1848</v>
      </c>
      <c r="D96" s="139">
        <f>SUM(COUNTIF(WeekNights!$D$3:$AV$14,A96),COUNTIF('Weekend Training'!$D$4:$Z$15,A96))</f>
        <v>3</v>
      </c>
    </row>
    <row r="97" spans="1:4">
      <c r="A97" s="195" t="s">
        <v>650</v>
      </c>
      <c r="B97" s="161" t="s">
        <v>239</v>
      </c>
      <c r="C97" s="138" t="s">
        <v>1848</v>
      </c>
      <c r="D97" s="139">
        <f>SUM(COUNTIF(WeekNights!$D$3:$AV$14,A97),COUNTIF('Weekend Training'!$D$4:$Z$15,A97))</f>
        <v>0</v>
      </c>
    </row>
    <row r="98" spans="1:4">
      <c r="A98" s="195" t="s">
        <v>651</v>
      </c>
      <c r="B98" s="161" t="s">
        <v>240</v>
      </c>
      <c r="C98" s="138" t="s">
        <v>1848</v>
      </c>
      <c r="D98" s="139">
        <f>SUM(COUNTIF(WeekNights!$D$3:$AV$14,A98),COUNTIF('Weekend Training'!$D$4:$Z$15,A98))</f>
        <v>0</v>
      </c>
    </row>
    <row r="99" spans="1:4" ht="13.8" thickBot="1">
      <c r="A99" s="197" t="s">
        <v>1876</v>
      </c>
      <c r="B99" s="200" t="s">
        <v>1877</v>
      </c>
      <c r="C99" s="148">
        <v>18</v>
      </c>
      <c r="D99" s="149">
        <f>SUM(COUNTIF(WeekNights!$D$3:$AV$14,A99),COUNTIF('Weekend Training'!$D$4:$Z$15,A99))</f>
        <v>0</v>
      </c>
    </row>
    <row r="100" spans="1:4" ht="13.8" thickBot="1">
      <c r="A100" s="112"/>
      <c r="B100" s="112"/>
      <c r="C100" s="112"/>
      <c r="D100" s="112"/>
    </row>
    <row r="101" spans="1:4" ht="13.8" thickBot="1">
      <c r="A101" s="1137"/>
      <c r="B101" s="192" t="s">
        <v>2061</v>
      </c>
      <c r="C101" s="150"/>
      <c r="D101" s="151">
        <f>SUM(COUNTIF(WeekNights!$D$3:$AV$14,A101),COUNTIF('Weekend Training'!$D$4:$Z$15,A101))</f>
        <v>0</v>
      </c>
    </row>
    <row r="102" spans="1:4">
      <c r="A102" s="153" t="s">
        <v>598</v>
      </c>
      <c r="B102" s="155" t="s">
        <v>2062</v>
      </c>
      <c r="C102" s="132">
        <v>4</v>
      </c>
      <c r="D102" s="154">
        <f>SUM(COUNTIF(WeekNights!$D$3:$AV$14,A102),COUNTIF('Weekend Training'!$D$4:$Z$15,A102))</f>
        <v>1</v>
      </c>
    </row>
    <row r="103" spans="1:4">
      <c r="A103" s="160" t="s">
        <v>1583</v>
      </c>
      <c r="B103" s="161" t="s">
        <v>2063</v>
      </c>
      <c r="C103" s="138">
        <v>2</v>
      </c>
      <c r="D103" s="139">
        <f>SUM(COUNTIF(WeekNights!$D$3:$AV$14,A103),COUNTIF('Weekend Training'!$D$4:$Z$15,A103))</f>
        <v>0</v>
      </c>
    </row>
    <row r="104" spans="1:4">
      <c r="A104" s="160" t="s">
        <v>1581</v>
      </c>
      <c r="B104" s="161" t="s">
        <v>2064</v>
      </c>
      <c r="C104" s="138">
        <v>2</v>
      </c>
      <c r="D104" s="139">
        <f>SUM(COUNTIF(WeekNights!$D$3:$AV$14,A104),COUNTIF('Weekend Training'!$D$4:$Z$15,A104))</f>
        <v>0</v>
      </c>
    </row>
    <row r="105" spans="1:4">
      <c r="A105" s="140" t="s">
        <v>597</v>
      </c>
      <c r="B105" s="141" t="s">
        <v>2065</v>
      </c>
      <c r="C105" s="142">
        <v>1</v>
      </c>
      <c r="D105" s="143">
        <f>SUM(COUNTIF(WeekNights!$D$3:$AV$14,A105),COUNTIF('Weekend Training'!$D$4:$Z$15,A105))</f>
        <v>0</v>
      </c>
    </row>
    <row r="106" spans="1:4">
      <c r="A106" s="140" t="s">
        <v>1566</v>
      </c>
      <c r="B106" s="141" t="s">
        <v>2066</v>
      </c>
      <c r="C106" s="142">
        <v>2</v>
      </c>
      <c r="D106" s="143">
        <f>SUM(COUNTIF(WeekNights!$D$3:$AV$14,A106),COUNTIF('Weekend Training'!$D$4:$Z$15,A106))</f>
        <v>0</v>
      </c>
    </row>
    <row r="107" spans="1:4">
      <c r="A107" s="140" t="s">
        <v>1564</v>
      </c>
      <c r="B107" s="141" t="s">
        <v>2067</v>
      </c>
      <c r="C107" s="142">
        <v>1</v>
      </c>
      <c r="D107" s="143">
        <f>SUM(COUNTIF(WeekNights!$D$3:$AV$14,A107),COUNTIF('Weekend Training'!$D$4:$Z$15,A107))</f>
        <v>0</v>
      </c>
    </row>
    <row r="108" spans="1:4" ht="13.8" thickBot="1">
      <c r="A108" s="146" t="s">
        <v>1562</v>
      </c>
      <c r="B108" s="147" t="s">
        <v>2068</v>
      </c>
      <c r="C108" s="148">
        <v>1</v>
      </c>
      <c r="D108" s="149">
        <f>SUM(COUNTIF(WeekNights!$D$3:$AV$14,A108),COUNTIF('Weekend Training'!$D$4:$Z$15,A108))</f>
        <v>0</v>
      </c>
    </row>
    <row r="109" spans="1:4" ht="13.8" thickBot="1">
      <c r="A109" s="112"/>
      <c r="B109" s="112"/>
      <c r="C109" s="112"/>
      <c r="D109" s="112"/>
    </row>
    <row r="110" spans="1:4" ht="13.8" thickBot="1">
      <c r="A110" s="1137"/>
      <c r="B110" s="192" t="s">
        <v>2069</v>
      </c>
      <c r="C110" s="150"/>
      <c r="D110" s="151">
        <f>SUM(COUNTIF(WeekNights!$D$3:$AV$14,A110),COUNTIF('Weekend Training'!$D$4:$Z$15,A110))</f>
        <v>0</v>
      </c>
    </row>
    <row r="111" spans="1:4">
      <c r="A111" s="153" t="s">
        <v>1546</v>
      </c>
      <c r="B111" s="155" t="s">
        <v>2070</v>
      </c>
      <c r="C111" s="132">
        <v>2</v>
      </c>
      <c r="D111" s="154">
        <f>SUM(COUNTIF(WeekNights!$D$3:$AV$14,A111),COUNTIF('Weekend Training'!$D$4:$Z$15,A111))</f>
        <v>0</v>
      </c>
    </row>
    <row r="112" spans="1:4">
      <c r="A112" s="160" t="s">
        <v>1544</v>
      </c>
      <c r="B112" s="161" t="s">
        <v>2071</v>
      </c>
      <c r="C112" s="138">
        <v>1</v>
      </c>
      <c r="D112" s="139">
        <f>SUM(COUNTIF(WeekNights!$D$3:$AV$14,A112),COUNTIF('Weekend Training'!$D$4:$Z$15,A112))</f>
        <v>0</v>
      </c>
    </row>
    <row r="113" spans="1:4">
      <c r="A113" s="160" t="s">
        <v>2072</v>
      </c>
      <c r="B113" s="161" t="s">
        <v>2073</v>
      </c>
      <c r="C113" s="138">
        <v>1</v>
      </c>
      <c r="D113" s="139">
        <f>SUM(COUNTIF(WeekNights!$D$3:$AV$14,A113),COUNTIF('Weekend Training'!$D$4:$Z$15,A113))</f>
        <v>0</v>
      </c>
    </row>
    <row r="114" spans="1:4">
      <c r="A114" s="140" t="s">
        <v>1542</v>
      </c>
      <c r="B114" s="141" t="s">
        <v>2074</v>
      </c>
      <c r="C114" s="142">
        <v>1</v>
      </c>
      <c r="D114" s="143">
        <f>SUM(COUNTIF(WeekNights!$D$3:$AV$14,A114),COUNTIF('Weekend Training'!$D$4:$Z$15,A114))</f>
        <v>0</v>
      </c>
    </row>
    <row r="115" spans="1:4">
      <c r="A115" s="140" t="s">
        <v>1540</v>
      </c>
      <c r="B115" s="141" t="s">
        <v>2075</v>
      </c>
      <c r="C115" s="142">
        <v>2</v>
      </c>
      <c r="D115" s="143">
        <f>SUM(COUNTIF(WeekNights!$D$3:$AV$14,A115),COUNTIF('Weekend Training'!$D$4:$Z$15,A115))</f>
        <v>0</v>
      </c>
    </row>
    <row r="116" spans="1:4">
      <c r="A116" s="140" t="s">
        <v>1538</v>
      </c>
      <c r="B116" s="141" t="s">
        <v>2076</v>
      </c>
      <c r="C116" s="142">
        <v>5</v>
      </c>
      <c r="D116" s="143">
        <f>SUM(COUNTIF(WeekNights!$D$3:$AV$14,A116),COUNTIF('Weekend Training'!$D$4:$Z$15,A116))</f>
        <v>0</v>
      </c>
    </row>
    <row r="117" spans="1:4" ht="13.8" thickBot="1">
      <c r="A117" s="146" t="s">
        <v>2077</v>
      </c>
      <c r="B117" s="147" t="s">
        <v>2078</v>
      </c>
      <c r="C117" s="148">
        <v>1</v>
      </c>
      <c r="D117" s="149">
        <f>SUM(COUNTIF(WeekNights!$D$3:$AV$14,A117),COUNTIF('Weekend Training'!$D$4:$Z$15,A117))</f>
        <v>0</v>
      </c>
    </row>
    <row r="118" spans="1:4" ht="13.8" thickBot="1">
      <c r="A118" s="112"/>
      <c r="B118" s="112"/>
      <c r="C118" s="112"/>
      <c r="D118" s="112"/>
    </row>
    <row r="119" spans="1:4" ht="13.8" thickBot="1">
      <c r="A119" s="1137"/>
      <c r="B119" s="192" t="s">
        <v>2079</v>
      </c>
      <c r="C119" s="150"/>
      <c r="D119" s="151">
        <f>SUM(COUNTIF(WeekNights!$D$3:$AV$14,A119),COUNTIF('Weekend Training'!$D$4:$Z$15,A119))</f>
        <v>0</v>
      </c>
    </row>
    <row r="120" spans="1:4">
      <c r="A120" s="162" t="s">
        <v>2080</v>
      </c>
      <c r="B120" s="191" t="s">
        <v>2081</v>
      </c>
      <c r="C120" s="163">
        <v>1</v>
      </c>
      <c r="D120" s="164">
        <f>SUM(COUNTIF(WeekNights!$D$3:$AV$14,A120),COUNTIF('Weekend Training'!$D$4:$Z$15,A120))</f>
        <v>0</v>
      </c>
    </row>
    <row r="121" spans="1:4">
      <c r="A121" s="160" t="s">
        <v>2082</v>
      </c>
      <c r="B121" s="161" t="s">
        <v>2083</v>
      </c>
      <c r="C121" s="138" t="s">
        <v>2084</v>
      </c>
      <c r="D121" s="139">
        <f>SUM(COUNTIF(WeekNights!$D$3:$AV$14,A121),COUNTIF('Weekend Training'!$D$4:$Z$15,A121))</f>
        <v>0</v>
      </c>
    </row>
    <row r="122" spans="1:4" ht="13.8" thickBot="1">
      <c r="A122" s="146" t="s">
        <v>2085</v>
      </c>
      <c r="B122" s="1206" t="s">
        <v>2086</v>
      </c>
      <c r="C122" s="148">
        <v>1</v>
      </c>
      <c r="D122" s="149">
        <f>SUM(COUNTIF(WeekNights!$D$3:$AV$14,A122),COUNTIF('Weekend Training'!$D$4:$Z$15,A122))</f>
        <v>0</v>
      </c>
    </row>
    <row r="123" spans="1:4" ht="13.8" thickBot="1">
      <c r="A123" s="112"/>
      <c r="B123" s="112"/>
      <c r="C123" s="112"/>
      <c r="D123" s="112"/>
    </row>
    <row r="124" spans="1:4" ht="13.8" thickBot="1">
      <c r="A124" s="1137"/>
      <c r="B124" s="192" t="s">
        <v>2087</v>
      </c>
      <c r="C124" s="150"/>
      <c r="D124" s="151">
        <f>SUM(COUNTIF(WeekNights!$D$3:$AV$14,A124),COUNTIF('Weekend Training'!$D$4:$Z$15,A124))</f>
        <v>0</v>
      </c>
    </row>
    <row r="125" spans="1:4">
      <c r="A125" s="1207" t="s">
        <v>2088</v>
      </c>
      <c r="B125" s="166" t="s">
        <v>2089</v>
      </c>
      <c r="C125" s="167">
        <v>1</v>
      </c>
      <c r="D125" s="168">
        <f>SUM(COUNTIF(WeekNights!$D$3:$AV$14,A125),COUNTIF('Weekend Training'!$D$4:$Z$15,A125))</f>
        <v>0</v>
      </c>
    </row>
    <row r="126" spans="1:4" ht="13.8" thickBot="1">
      <c r="A126" s="197" t="s">
        <v>2090</v>
      </c>
      <c r="B126" s="147" t="s">
        <v>2091</v>
      </c>
      <c r="C126" s="148" t="s">
        <v>2084</v>
      </c>
      <c r="D126" s="149">
        <f>SUM(COUNTIF(WeekNights!$D$3:$AV$14,A126),COUNTIF('Weekend Training'!$D$4:$Z$15,A126))</f>
        <v>0</v>
      </c>
    </row>
    <row r="127" spans="1:4">
      <c r="A127" s="112"/>
      <c r="B127" s="112"/>
      <c r="C127" s="112"/>
      <c r="D127" s="112"/>
    </row>
    <row r="128" spans="1:4">
      <c r="A128" s="112"/>
      <c r="B128" s="112"/>
      <c r="C128" s="112"/>
      <c r="D128" s="112"/>
    </row>
    <row r="129" spans="1:4">
      <c r="A129" s="169"/>
      <c r="B129" s="112"/>
      <c r="C129" s="112"/>
      <c r="D129" s="112"/>
    </row>
    <row r="130" spans="1:4">
      <c r="C130" s="112"/>
      <c r="D130" s="112"/>
    </row>
    <row r="131" spans="1:4">
      <c r="A131" s="170"/>
      <c r="B131" s="112"/>
      <c r="C131" s="112"/>
      <c r="D131" s="112"/>
    </row>
    <row r="132" spans="1:4">
      <c r="B132" s="170"/>
      <c r="C132" s="112"/>
      <c r="D132" s="112"/>
    </row>
    <row r="133" spans="1:4">
      <c r="B133" s="170"/>
      <c r="C133" s="112"/>
      <c r="D133" s="112"/>
    </row>
    <row r="134" spans="1:4">
      <c r="B134" s="170"/>
      <c r="C134" s="112"/>
      <c r="D134" s="112"/>
    </row>
    <row r="135" spans="1:4">
      <c r="B135" s="170"/>
      <c r="C135" s="112"/>
      <c r="D135" s="112"/>
    </row>
    <row r="136" spans="1:4">
      <c r="B136" s="170"/>
      <c r="C136" s="112"/>
      <c r="D136" s="112"/>
    </row>
    <row r="137" spans="1:4">
      <c r="C137" s="112"/>
      <c r="D137" s="112"/>
    </row>
    <row r="138" spans="1:4">
      <c r="A138" s="170"/>
      <c r="B138" s="112"/>
      <c r="C138" s="112"/>
      <c r="D138" s="112"/>
    </row>
    <row r="139" spans="1:4">
      <c r="B139" s="170"/>
      <c r="C139" s="112"/>
      <c r="D139" s="112"/>
    </row>
    <row r="140" spans="1:4">
      <c r="B140" s="170"/>
      <c r="C140" s="112"/>
      <c r="D140" s="112"/>
    </row>
    <row r="141" spans="1:4">
      <c r="B141" s="170"/>
    </row>
    <row r="150" spans="1:3">
      <c r="A150"/>
      <c r="C150"/>
    </row>
    <row r="151" spans="1:3">
      <c r="A151"/>
      <c r="C151"/>
    </row>
    <row r="152" spans="1:3">
      <c r="A152"/>
      <c r="C152"/>
    </row>
    <row r="153" spans="1:3">
      <c r="A153"/>
      <c r="C153"/>
    </row>
    <row r="154" spans="1:3">
      <c r="A154"/>
      <c r="C154"/>
    </row>
    <row r="155" spans="1:3">
      <c r="A155"/>
      <c r="C155"/>
    </row>
    <row r="156" spans="1:3">
      <c r="A156"/>
      <c r="C156"/>
    </row>
    <row r="157" spans="1:3">
      <c r="A157"/>
      <c r="C157"/>
    </row>
    <row r="158" spans="1:3">
      <c r="A158"/>
      <c r="C158"/>
    </row>
    <row r="159" spans="1:3">
      <c r="A159"/>
      <c r="C159"/>
    </row>
    <row r="160" spans="1:3">
      <c r="A160"/>
      <c r="C160"/>
    </row>
    <row r="161" spans="1:3">
      <c r="A161"/>
      <c r="C161"/>
    </row>
    <row r="162" spans="1:3">
      <c r="A162"/>
      <c r="C162"/>
    </row>
    <row r="163" spans="1:3">
      <c r="A163"/>
      <c r="C163"/>
    </row>
    <row r="164" spans="1:3">
      <c r="A164"/>
      <c r="C164"/>
    </row>
    <row r="165" spans="1:3">
      <c r="A165"/>
      <c r="C165"/>
    </row>
    <row r="166" spans="1:3">
      <c r="A166"/>
      <c r="C166"/>
    </row>
    <row r="167" spans="1:3">
      <c r="A167"/>
      <c r="C167"/>
    </row>
    <row r="168" spans="1:3">
      <c r="A168"/>
      <c r="C168"/>
    </row>
    <row r="169" spans="1:3">
      <c r="A169"/>
      <c r="C169"/>
    </row>
    <row r="170" spans="1:3">
      <c r="A170"/>
      <c r="C17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theme="3"/>
  </sheetPr>
  <dimension ref="A1:D130"/>
  <sheetViews>
    <sheetView workbookViewId="0"/>
  </sheetViews>
  <sheetFormatPr defaultRowHeight="13.2"/>
  <cols>
    <col min="1" max="1" width="10.6640625" style="1" customWidth="1"/>
    <col min="2" max="2" width="95.6640625" customWidth="1"/>
    <col min="3" max="4" width="8.6640625" customWidth="1"/>
  </cols>
  <sheetData>
    <row r="1" spans="1:4" ht="17.399999999999999">
      <c r="A1" s="174"/>
      <c r="B1" s="182" t="s">
        <v>2092</v>
      </c>
      <c r="C1" s="176"/>
      <c r="D1" s="177"/>
    </row>
    <row r="2" spans="1:4" ht="13.8" thickBot="1">
      <c r="A2" s="1203" t="s">
        <v>149</v>
      </c>
      <c r="B2" s="1204" t="s">
        <v>51</v>
      </c>
      <c r="C2" s="1204" t="s">
        <v>150</v>
      </c>
      <c r="D2" s="1205" t="s">
        <v>1029</v>
      </c>
    </row>
    <row r="3" spans="1:4" ht="13.8" thickBot="1">
      <c r="A3" s="112"/>
      <c r="B3" s="112"/>
      <c r="C3" s="112"/>
      <c r="D3" s="112"/>
    </row>
    <row r="4" spans="1:4" ht="13.8" thickBot="1">
      <c r="A4" s="1137"/>
      <c r="B4" s="192" t="s">
        <v>1847</v>
      </c>
      <c r="C4" s="150"/>
      <c r="D4" s="151"/>
    </row>
    <row r="5" spans="1:4">
      <c r="A5" s="153" t="s">
        <v>548</v>
      </c>
      <c r="B5" s="198" t="s">
        <v>151</v>
      </c>
      <c r="C5" s="132" t="s">
        <v>1848</v>
      </c>
      <c r="D5" s="154">
        <f>SUM(COUNTIF(WeekNights!$D$15:$AV$26,A5),COUNTIF('Weekend Training'!$D$15:$Z$26,A5))</f>
        <v>0</v>
      </c>
    </row>
    <row r="6" spans="1:4">
      <c r="A6" s="195" t="s">
        <v>549</v>
      </c>
      <c r="B6" s="161" t="s">
        <v>152</v>
      </c>
      <c r="C6" s="138" t="s">
        <v>1848</v>
      </c>
      <c r="D6" s="139">
        <f>SUM(COUNTIF(WeekNights!$D$15:$AV$26,A6),COUNTIF('Weekend Training'!$D$15:$Z$26,A6))</f>
        <v>0</v>
      </c>
    </row>
    <row r="7" spans="1:4">
      <c r="A7" s="195" t="s">
        <v>550</v>
      </c>
      <c r="B7" s="161" t="s">
        <v>153</v>
      </c>
      <c r="C7" s="138" t="s">
        <v>1848</v>
      </c>
      <c r="D7" s="139">
        <f>SUM(COUNTIF(WeekNights!$D$15:$AV$26,A7),COUNTIF('Weekend Training'!$D$15:$Z$26,A7))</f>
        <v>0</v>
      </c>
    </row>
    <row r="8" spans="1:4">
      <c r="A8" s="195" t="s">
        <v>551</v>
      </c>
      <c r="B8" s="161" t="s">
        <v>154</v>
      </c>
      <c r="C8" s="138" t="s">
        <v>1848</v>
      </c>
      <c r="D8" s="139">
        <f>SUM(COUNTIF(WeekNights!$D$15:$AV$26,A8),COUNTIF('Weekend Training'!$D$15:$Z$26,A8))</f>
        <v>0</v>
      </c>
    </row>
    <row r="9" spans="1:4">
      <c r="A9" s="195" t="s">
        <v>552</v>
      </c>
      <c r="B9" s="161" t="s">
        <v>1849</v>
      </c>
      <c r="C9" s="138" t="s">
        <v>1848</v>
      </c>
      <c r="D9" s="139">
        <f>SUM(COUNTIF(WeekNights!$D$15:$AV$26,A9),COUNTIF('Weekend Training'!$D$15:$Z$26,A9))</f>
        <v>0</v>
      </c>
    </row>
    <row r="10" spans="1:4">
      <c r="A10" s="195" t="s">
        <v>553</v>
      </c>
      <c r="B10" s="161" t="s">
        <v>1850</v>
      </c>
      <c r="C10" s="138" t="s">
        <v>1848</v>
      </c>
      <c r="D10" s="139">
        <f>SUM(COUNTIF(WeekNights!$D$15:$AV$26,A10),COUNTIF('Weekend Training'!$D$15:$Z$26,A10))</f>
        <v>0</v>
      </c>
    </row>
    <row r="11" spans="1:4">
      <c r="A11" s="195" t="s">
        <v>554</v>
      </c>
      <c r="B11" s="161" t="s">
        <v>1851</v>
      </c>
      <c r="C11" s="138" t="s">
        <v>1848</v>
      </c>
      <c r="D11" s="139">
        <f>SUM(COUNTIF(WeekNights!$D$15:$AV$26,A11),COUNTIF('Weekend Training'!$D$15:$Z$26,A11))</f>
        <v>0</v>
      </c>
    </row>
    <row r="12" spans="1:4">
      <c r="A12" s="195" t="s">
        <v>555</v>
      </c>
      <c r="B12" s="161" t="s">
        <v>1852</v>
      </c>
      <c r="C12" s="138" t="s">
        <v>1848</v>
      </c>
      <c r="D12" s="139">
        <f>SUM(COUNTIF(WeekNights!$D$15:$AV$26,A12),COUNTIF('Weekend Training'!$D$15:$Z$26,A12))</f>
        <v>0</v>
      </c>
    </row>
    <row r="13" spans="1:4" ht="13.8" thickBot="1">
      <c r="A13" s="197" t="s">
        <v>1853</v>
      </c>
      <c r="B13" s="200" t="s">
        <v>1854</v>
      </c>
      <c r="C13" s="148">
        <v>18</v>
      </c>
      <c r="D13" s="149">
        <f>SUM(COUNTIF(WeekNights!$D$15:$AV$26,A13),COUNTIF('Weekend Training'!$D$15:$Z$26,A13))</f>
        <v>0</v>
      </c>
    </row>
    <row r="14" spans="1:4" ht="13.8" thickBot="1">
      <c r="A14" s="112"/>
      <c r="B14" s="112"/>
      <c r="C14" s="112"/>
      <c r="D14" s="112"/>
    </row>
    <row r="15" spans="1:4" ht="13.8" thickBot="1">
      <c r="A15" s="1137"/>
      <c r="B15" s="192" t="s">
        <v>1855</v>
      </c>
      <c r="C15" s="150"/>
      <c r="D15" s="151">
        <f>SUM(COUNTIF(WeekNights!$D$15:$AV$26,A15),COUNTIF('Weekend Training'!$D$15:$Z$26,A15))</f>
        <v>0</v>
      </c>
    </row>
    <row r="16" spans="1:4">
      <c r="A16" s="153" t="s">
        <v>1856</v>
      </c>
      <c r="B16" s="155" t="s">
        <v>536</v>
      </c>
      <c r="C16" s="132">
        <v>9</v>
      </c>
      <c r="D16" s="154">
        <f>SUM(COUNTIF(WeekNights!$D$15:$AV$26,A16),COUNTIF('Weekend Training'!$D$15:$Z$26,A16))</f>
        <v>9</v>
      </c>
    </row>
    <row r="17" spans="1:4" ht="13.8" thickBot="1">
      <c r="A17" s="146" t="s">
        <v>1857</v>
      </c>
      <c r="B17" s="147" t="s">
        <v>536</v>
      </c>
      <c r="C17" s="148">
        <v>18</v>
      </c>
      <c r="D17" s="149">
        <f>SUM(COUNTIF(WeekNights!$D$15:$AV$26,A17),COUNTIF('Weekend Training'!$D$15:$Z$26,A17))</f>
        <v>0</v>
      </c>
    </row>
    <row r="18" spans="1:4" ht="13.8" thickBot="1">
      <c r="A18" s="112"/>
      <c r="B18" s="112"/>
      <c r="C18" s="112"/>
      <c r="D18" s="112"/>
    </row>
    <row r="19" spans="1:4" ht="13.8" thickBot="1">
      <c r="A19" s="130"/>
      <c r="B19" s="1138" t="s">
        <v>1666</v>
      </c>
      <c r="C19" s="131"/>
      <c r="D19" s="171">
        <f>SUM(COUNTIF(WeekNights!$D$15:$AV$26,A19),COUNTIF('Weekend Training'!$D$15:$Z$26,A19))</f>
        <v>0</v>
      </c>
    </row>
    <row r="20" spans="1:4">
      <c r="A20" s="126" t="s">
        <v>658</v>
      </c>
      <c r="B20" s="121" t="s">
        <v>242</v>
      </c>
      <c r="C20" s="122">
        <v>1</v>
      </c>
      <c r="D20" s="127">
        <f>SUM(COUNTIF(WeekNights!$D$15:$AV$26,A20),COUNTIF('Weekend Training'!$D$15:$Z$26,A20))</f>
        <v>1</v>
      </c>
    </row>
    <row r="21" spans="1:4">
      <c r="A21" s="101" t="s">
        <v>659</v>
      </c>
      <c r="B21" s="102" t="s">
        <v>244</v>
      </c>
      <c r="C21" s="105">
        <v>1</v>
      </c>
      <c r="D21" s="108">
        <f>SUM(COUNTIF(WeekNights!$D$15:$AV$26,A21),COUNTIF('Weekend Training'!$D$15:$Z$26,A21))</f>
        <v>1</v>
      </c>
    </row>
    <row r="22" spans="1:4">
      <c r="A22" s="101" t="s">
        <v>660</v>
      </c>
      <c r="B22" s="102" t="s">
        <v>246</v>
      </c>
      <c r="C22" s="105">
        <v>1</v>
      </c>
      <c r="D22" s="108">
        <f>SUM(COUNTIF(WeekNights!$D$15:$AV$26,A22),COUNTIF('Weekend Training'!$D$15:$Z$26,A22))</f>
        <v>1</v>
      </c>
    </row>
    <row r="23" spans="1:4">
      <c r="A23" s="101" t="s">
        <v>661</v>
      </c>
      <c r="B23" s="102" t="s">
        <v>248</v>
      </c>
      <c r="C23" s="105">
        <v>2</v>
      </c>
      <c r="D23" s="108">
        <f>SUM(COUNTIF(WeekNights!$D$15:$AV$26,A23),COUNTIF('Weekend Training'!$D$15:$Z$26,A23))</f>
        <v>2</v>
      </c>
    </row>
    <row r="24" spans="1:4">
      <c r="A24" s="101" t="s">
        <v>662</v>
      </c>
      <c r="B24" s="102" t="s">
        <v>250</v>
      </c>
      <c r="C24" s="105">
        <v>1</v>
      </c>
      <c r="D24" s="108">
        <f>SUM(COUNTIF(WeekNights!$D$15:$AV$26,A24),COUNTIF('Weekend Training'!$D$15:$Z$26,A24))</f>
        <v>1</v>
      </c>
    </row>
    <row r="25" spans="1:4">
      <c r="A25" s="101" t="s">
        <v>663</v>
      </c>
      <c r="B25" s="102" t="s">
        <v>243</v>
      </c>
      <c r="C25" s="105">
        <v>2</v>
      </c>
      <c r="D25" s="108">
        <f>SUM(COUNTIF(WeekNights!$D$15:$AV$26,A25),COUNTIF('Weekend Training'!$D$15:$Z$26,A25))</f>
        <v>2</v>
      </c>
    </row>
    <row r="26" spans="1:4">
      <c r="A26" s="101" t="s">
        <v>664</v>
      </c>
      <c r="B26" s="102" t="s">
        <v>252</v>
      </c>
      <c r="C26" s="105">
        <v>1</v>
      </c>
      <c r="D26" s="108">
        <f>SUM(COUNTIF(WeekNights!$D$15:$AV$26,A26),COUNTIF('Weekend Training'!$D$15:$Z$26,A26))</f>
        <v>1</v>
      </c>
    </row>
    <row r="27" spans="1:4">
      <c r="A27" s="101" t="s">
        <v>665</v>
      </c>
      <c r="B27" s="102" t="s">
        <v>1665</v>
      </c>
      <c r="C27" s="105">
        <v>1</v>
      </c>
      <c r="D27" s="108">
        <f>SUM(COUNTIF(WeekNights!$D$15:$AV$26,A27),COUNTIF('Weekend Training'!$D$15:$Z$26,A27))</f>
        <v>1</v>
      </c>
    </row>
    <row r="28" spans="1:4">
      <c r="A28" s="95" t="s">
        <v>652</v>
      </c>
      <c r="B28" s="96" t="s">
        <v>241</v>
      </c>
      <c r="C28" s="93">
        <v>3</v>
      </c>
      <c r="D28" s="100">
        <f>SUM(COUNTIF(WeekNights!$D$15:$AV$26,A28),COUNTIF('Weekend Training'!$D$15:$Z$26,A28))</f>
        <v>0</v>
      </c>
    </row>
    <row r="29" spans="1:4">
      <c r="A29" s="95" t="s">
        <v>653</v>
      </c>
      <c r="B29" s="96" t="s">
        <v>243</v>
      </c>
      <c r="C29" s="93">
        <v>2</v>
      </c>
      <c r="D29" s="100">
        <f>SUM(COUNTIF(WeekNights!$D$15:$AV$26,A29),COUNTIF('Weekend Training'!$D$15:$Z$26,A29))</f>
        <v>0</v>
      </c>
    </row>
    <row r="30" spans="1:4">
      <c r="A30" s="95" t="s">
        <v>654</v>
      </c>
      <c r="B30" s="96" t="s">
        <v>245</v>
      </c>
      <c r="C30" s="93">
        <v>2</v>
      </c>
      <c r="D30" s="100">
        <f>SUM(COUNTIF(WeekNights!$D$15:$AV$26,A30),COUNTIF('Weekend Training'!$D$15:$Z$26,A30))</f>
        <v>2</v>
      </c>
    </row>
    <row r="31" spans="1:4">
      <c r="A31" s="95" t="s">
        <v>655</v>
      </c>
      <c r="B31" s="96" t="s">
        <v>247</v>
      </c>
      <c r="C31" s="93">
        <v>2</v>
      </c>
      <c r="D31" s="100">
        <f>SUM(COUNTIF(WeekNights!$D$15:$AV$26,A31),COUNTIF('Weekend Training'!$D$15:$Z$26,A31))</f>
        <v>0</v>
      </c>
    </row>
    <row r="32" spans="1:4">
      <c r="A32" s="95" t="s">
        <v>656</v>
      </c>
      <c r="B32" s="96" t="s">
        <v>249</v>
      </c>
      <c r="C32" s="93">
        <v>1</v>
      </c>
      <c r="D32" s="100">
        <f>SUM(COUNTIF(WeekNights!$D$15:$AV$26,A32),COUNTIF('Weekend Training'!$D$15:$Z$26,A32))</f>
        <v>1</v>
      </c>
    </row>
    <row r="33" spans="1:4" ht="13.8" thickBot="1">
      <c r="A33" s="116" t="s">
        <v>657</v>
      </c>
      <c r="B33" s="128" t="s">
        <v>251</v>
      </c>
      <c r="C33" s="117">
        <v>2</v>
      </c>
      <c r="D33" s="172">
        <f>SUM(COUNTIF(WeekNights!$D$15:$AV$26,A33),COUNTIF('Weekend Training'!$D$15:$Z$26,A33))</f>
        <v>2</v>
      </c>
    </row>
    <row r="34" spans="1:4" ht="13.8" thickBot="1">
      <c r="A34" s="112"/>
      <c r="B34" s="112"/>
      <c r="C34" s="112"/>
      <c r="D34" s="112"/>
    </row>
    <row r="35" spans="1:4" ht="13.8" thickBot="1">
      <c r="A35" s="152"/>
      <c r="B35" s="192" t="s">
        <v>1859</v>
      </c>
      <c r="C35" s="150"/>
      <c r="D35" s="151">
        <f>SUM(COUNTIF(WeekNights!$D$15:$AV$26,A35),COUNTIF('Weekend Training'!$D$15:$Z$26,A35))</f>
        <v>0</v>
      </c>
    </row>
    <row r="36" spans="1:4">
      <c r="A36" s="153" t="s">
        <v>1860</v>
      </c>
      <c r="B36" s="155" t="s">
        <v>538</v>
      </c>
      <c r="C36" s="132">
        <v>3</v>
      </c>
      <c r="D36" s="154">
        <f>SUM(COUNTIF(WeekNights!$D$15:$AV$26,A36),COUNTIF('Weekend Training'!$D$15:$Z$26,A36))</f>
        <v>0</v>
      </c>
    </row>
    <row r="37" spans="1:4">
      <c r="A37" s="160" t="s">
        <v>1861</v>
      </c>
      <c r="B37" s="161" t="s">
        <v>540</v>
      </c>
      <c r="C37" s="138">
        <v>3</v>
      </c>
      <c r="D37" s="139">
        <f>SUM(COUNTIF(WeekNights!$D$15:$AV$26,A37),COUNTIF('Weekend Training'!$D$15:$Z$26,A37))</f>
        <v>0</v>
      </c>
    </row>
    <row r="38" spans="1:4">
      <c r="A38" s="160" t="s">
        <v>1862</v>
      </c>
      <c r="B38" s="161" t="s">
        <v>537</v>
      </c>
      <c r="C38" s="138">
        <v>3</v>
      </c>
      <c r="D38" s="139">
        <f>SUM(COUNTIF(WeekNights!$D$15:$AV$26,A38),COUNTIF('Weekend Training'!$D$15:$Z$26,A38))</f>
        <v>0</v>
      </c>
    </row>
    <row r="39" spans="1:4">
      <c r="A39" s="140" t="s">
        <v>1863</v>
      </c>
      <c r="B39" s="141" t="s">
        <v>537</v>
      </c>
      <c r="C39" s="142">
        <v>3</v>
      </c>
      <c r="D39" s="143">
        <f>SUM(COUNTIF(WeekNights!$D$15:$AV$26,A39),COUNTIF('Weekend Training'!$D$15:$Z$26,A39))</f>
        <v>0</v>
      </c>
    </row>
    <row r="40" spans="1:4">
      <c r="A40" s="140" t="s">
        <v>1864</v>
      </c>
      <c r="B40" s="141" t="s">
        <v>539</v>
      </c>
      <c r="C40" s="142">
        <v>3</v>
      </c>
      <c r="D40" s="143">
        <f>SUM(COUNTIF(WeekNights!$D$15:$AV$26,A40),COUNTIF('Weekend Training'!$D$15:$Z$26,A40))</f>
        <v>0</v>
      </c>
    </row>
    <row r="41" spans="1:4">
      <c r="A41" s="140" t="s">
        <v>1865</v>
      </c>
      <c r="B41" s="141" t="s">
        <v>541</v>
      </c>
      <c r="C41" s="142">
        <v>3</v>
      </c>
      <c r="D41" s="143">
        <f>SUM(COUNTIF(WeekNights!$D$15:$AV$26,A41),COUNTIF('Weekend Training'!$D$15:$Z$26,A41))</f>
        <v>0</v>
      </c>
    </row>
    <row r="42" spans="1:4">
      <c r="A42" s="140" t="s">
        <v>1866</v>
      </c>
      <c r="B42" s="141" t="s">
        <v>542</v>
      </c>
      <c r="C42" s="142">
        <v>3</v>
      </c>
      <c r="D42" s="143">
        <f>SUM(COUNTIF(WeekNights!$D$15:$AV$26,A42),COUNTIF('Weekend Training'!$D$15:$Z$26,A42))</f>
        <v>0</v>
      </c>
    </row>
    <row r="43" spans="1:4" ht="13.8" thickBot="1">
      <c r="A43" s="146" t="s">
        <v>1867</v>
      </c>
      <c r="B43" s="147" t="s">
        <v>543</v>
      </c>
      <c r="C43" s="148">
        <v>3</v>
      </c>
      <c r="D43" s="149">
        <f>SUM(COUNTIF(WeekNights!$D$15:$AV$26,A43),COUNTIF('Weekend Training'!$D$15:$Z$26,A43))</f>
        <v>0</v>
      </c>
    </row>
    <row r="44" spans="1:4" ht="13.8" thickBot="1">
      <c r="A44" s="112"/>
      <c r="B44" s="112"/>
      <c r="C44" s="112"/>
      <c r="D44" s="112"/>
    </row>
    <row r="45" spans="1:4" ht="13.8" thickBot="1">
      <c r="A45" s="152"/>
      <c r="B45" s="194" t="s">
        <v>1878</v>
      </c>
      <c r="C45" s="150"/>
      <c r="D45" s="151">
        <f>SUM(COUNTIF(WeekNights!$D$15:$AV$26,A45),COUNTIF('Weekend Training'!$D$15:$Z$26,A45))</f>
        <v>0</v>
      </c>
    </row>
    <row r="46" spans="1:4">
      <c r="A46" s="1135" t="s">
        <v>1879</v>
      </c>
      <c r="B46" s="155" t="s">
        <v>544</v>
      </c>
      <c r="C46" s="132">
        <v>9</v>
      </c>
      <c r="D46" s="154">
        <f>SUM(COUNTIF(WeekNights!$D$15:$AV$26,A46),COUNTIF('Weekend Training'!$D$15:$Z$26,A46))</f>
        <v>6</v>
      </c>
    </row>
    <row r="47" spans="1:4">
      <c r="A47" s="140" t="s">
        <v>1869</v>
      </c>
      <c r="B47" s="141" t="s">
        <v>544</v>
      </c>
      <c r="C47" s="142">
        <v>9</v>
      </c>
      <c r="D47" s="143">
        <f>SUM(COUNTIF(WeekNights!$D$15:$AV$26,A47),COUNTIF('Weekend Training'!$D$15:$Z$26,A47))</f>
        <v>0</v>
      </c>
    </row>
    <row r="48" spans="1:4" ht="13.8" thickBot="1">
      <c r="A48" s="146" t="s">
        <v>1870</v>
      </c>
      <c r="B48" s="147" t="s">
        <v>545</v>
      </c>
      <c r="C48" s="148">
        <v>9</v>
      </c>
      <c r="D48" s="149">
        <f>SUM(COUNTIF(WeekNights!$D$15:$AV$26,A48),COUNTIF('Weekend Training'!$D$15:$Z$26,A48))</f>
        <v>0</v>
      </c>
    </row>
    <row r="49" spans="1:4" ht="13.8" thickBot="1">
      <c r="A49" s="112"/>
      <c r="B49" s="112"/>
      <c r="C49" s="112"/>
      <c r="D49" s="112"/>
    </row>
    <row r="50" spans="1:4" ht="13.8" thickBot="1">
      <c r="A50" s="130"/>
      <c r="B50" s="1139" t="s">
        <v>1663</v>
      </c>
      <c r="C50" s="131"/>
      <c r="D50" s="171">
        <f>SUM(COUNTIF(WeekNights!$D$15:$AV$26,A50),COUNTIF('Weekend Training'!$D$15:$Z$26,A50))</f>
        <v>0</v>
      </c>
    </row>
    <row r="51" spans="1:4">
      <c r="A51" s="126" t="s">
        <v>669</v>
      </c>
      <c r="B51" s="121" t="s">
        <v>164</v>
      </c>
      <c r="C51" s="122">
        <v>3</v>
      </c>
      <c r="D51" s="127">
        <f>SUM(COUNTIF(WeekNights!$D$15:$AV$26,A51),COUNTIF('Weekend Training'!$D$15:$Z$26,A51))</f>
        <v>0</v>
      </c>
    </row>
    <row r="52" spans="1:4">
      <c r="A52" s="140" t="s">
        <v>562</v>
      </c>
      <c r="B52" s="141" t="s">
        <v>164</v>
      </c>
      <c r="C52" s="142">
        <v>6</v>
      </c>
      <c r="D52" s="100">
        <f>SUM(COUNTIF(WeekNights!$D$15:$AV$26,A52),COUNTIF('Weekend Training'!$D$15:$Z$26,A52))</f>
        <v>0</v>
      </c>
    </row>
    <row r="53" spans="1:4">
      <c r="A53" s="95" t="s">
        <v>666</v>
      </c>
      <c r="B53" s="96" t="s">
        <v>254</v>
      </c>
      <c r="C53" s="93">
        <v>1</v>
      </c>
      <c r="D53" s="100">
        <f>SUM(COUNTIF(WeekNights!$D$15:$AV$26,A53),COUNTIF('Weekend Training'!$D$15:$Z$26,A53))</f>
        <v>0</v>
      </c>
    </row>
    <row r="54" spans="1:4">
      <c r="A54" s="95" t="s">
        <v>667</v>
      </c>
      <c r="B54" s="96" t="s">
        <v>255</v>
      </c>
      <c r="C54" s="93">
        <v>2</v>
      </c>
      <c r="D54" s="100">
        <f>SUM(COUNTIF(WeekNights!$D$15:$AV$26,A54),COUNTIF('Weekend Training'!$D$15:$Z$26,A54))</f>
        <v>0</v>
      </c>
    </row>
    <row r="55" spans="1:4" ht="13.8" thickBot="1">
      <c r="A55" s="116" t="s">
        <v>668</v>
      </c>
      <c r="B55" s="128" t="s">
        <v>256</v>
      </c>
      <c r="C55" s="117">
        <v>1</v>
      </c>
      <c r="D55" s="172">
        <f>SUM(COUNTIF(WeekNights!$D$15:$AV$26,A55),COUNTIF('Weekend Training'!$D$15:$Z$26,A55))</f>
        <v>0</v>
      </c>
    </row>
    <row r="56" spans="1:4" ht="13.8" thickBot="1"/>
    <row r="57" spans="1:4" ht="13.8" thickBot="1">
      <c r="A57" s="178"/>
      <c r="B57" s="1140" t="s">
        <v>2093</v>
      </c>
      <c r="C57" s="179"/>
      <c r="D57" s="180">
        <f>SUM(COUNTIF(WeekNights!$D$15:$AV$26,A57),COUNTIF('Weekend Training'!$D$15:$Z$26,A57))</f>
        <v>0</v>
      </c>
    </row>
    <row r="58" spans="1:4">
      <c r="A58" s="1141" t="s">
        <v>674</v>
      </c>
      <c r="B58" s="1142" t="s">
        <v>258</v>
      </c>
      <c r="C58" s="1143">
        <v>1</v>
      </c>
      <c r="D58" s="1144">
        <f>SUM(COUNTIF(WeekNights!$D$15:$AV$26,A58),COUNTIF('Weekend Training'!$D$15:$Z$26,A58))</f>
        <v>1</v>
      </c>
    </row>
    <row r="59" spans="1:4">
      <c r="A59" s="1145" t="s">
        <v>675</v>
      </c>
      <c r="B59" s="1146" t="s">
        <v>260</v>
      </c>
      <c r="C59" s="1147">
        <v>1</v>
      </c>
      <c r="D59" s="1148">
        <f>SUM(COUNTIF(WeekNights!$D$15:$AV$26,A59),COUNTIF('Weekend Training'!$D$15:$Z$26,A59))</f>
        <v>1</v>
      </c>
    </row>
    <row r="60" spans="1:4">
      <c r="A60" s="1145" t="s">
        <v>676</v>
      </c>
      <c r="B60" s="1146" t="s">
        <v>262</v>
      </c>
      <c r="C60" s="1147">
        <v>1</v>
      </c>
      <c r="D60" s="1148">
        <f>SUM(COUNTIF(WeekNights!$D$15:$AV$26,A60),COUNTIF('Weekend Training'!$D$15:$Z$26,A60))</f>
        <v>1</v>
      </c>
    </row>
    <row r="61" spans="1:4">
      <c r="A61" s="1145" t="s">
        <v>677</v>
      </c>
      <c r="B61" s="1146" t="s">
        <v>264</v>
      </c>
      <c r="C61" s="1147">
        <v>1</v>
      </c>
      <c r="D61" s="1148">
        <f>SUM(COUNTIF(WeekNights!$D$15:$AV$26,A61),COUNTIF('Weekend Training'!$D$15:$Z$26,A61))</f>
        <v>1</v>
      </c>
    </row>
    <row r="62" spans="1:4">
      <c r="A62" s="1149" t="s">
        <v>571</v>
      </c>
      <c r="B62" s="1150" t="s">
        <v>1872</v>
      </c>
      <c r="C62" s="1151">
        <v>1</v>
      </c>
      <c r="D62" s="1152">
        <f>SUM(COUNTIF(WeekNights!$D$15:$AV$26,A62),COUNTIF('Weekend Training'!$D$15:$Z$26,A62))</f>
        <v>0</v>
      </c>
    </row>
    <row r="63" spans="1:4">
      <c r="A63" s="1153" t="s">
        <v>670</v>
      </c>
      <c r="B63" s="1154" t="s">
        <v>257</v>
      </c>
      <c r="C63" s="1155">
        <v>1</v>
      </c>
      <c r="D63" s="1152">
        <f>SUM(COUNTIF(WeekNights!$D$15:$AV$26,A63),COUNTIF('Weekend Training'!$D$15:$Z$26,A63))</f>
        <v>1</v>
      </c>
    </row>
    <row r="64" spans="1:4">
      <c r="A64" s="1153" t="s">
        <v>671</v>
      </c>
      <c r="B64" s="1154" t="s">
        <v>259</v>
      </c>
      <c r="C64" s="1155">
        <v>3</v>
      </c>
      <c r="D64" s="1152">
        <f>SUM(COUNTIF(WeekNights!$D$15:$AV$26,A64),COUNTIF('Weekend Training'!$D$15:$Z$26,A64))</f>
        <v>0</v>
      </c>
    </row>
    <row r="65" spans="1:4">
      <c r="A65" s="1153" t="s">
        <v>672</v>
      </c>
      <c r="B65" s="1154" t="s">
        <v>261</v>
      </c>
      <c r="C65" s="1155">
        <v>1</v>
      </c>
      <c r="D65" s="1152">
        <f>SUM(COUNTIF(WeekNights!$D$15:$AV$26,A65),COUNTIF('Weekend Training'!$D$15:$Z$26,A65))</f>
        <v>0</v>
      </c>
    </row>
    <row r="66" spans="1:4" ht="13.8" thickBot="1">
      <c r="A66" s="1156" t="s">
        <v>673</v>
      </c>
      <c r="B66" s="1157" t="s">
        <v>263</v>
      </c>
      <c r="C66" s="1158">
        <v>3</v>
      </c>
      <c r="D66" s="1159">
        <f>SUM(COUNTIF(WeekNights!$D$15:$AV$26,A66),COUNTIF('Weekend Training'!$D$15:$Z$26,A66))</f>
        <v>0</v>
      </c>
    </row>
    <row r="67" spans="1:4" ht="13.8" thickBot="1"/>
    <row r="68" spans="1:4" ht="13.8" thickBot="1">
      <c r="A68" s="130"/>
      <c r="B68" s="1138" t="s">
        <v>1662</v>
      </c>
      <c r="C68" s="131"/>
      <c r="D68" s="171">
        <f>SUM(COUNTIF(WeekNights!$D$15:$AV$26,A68),COUNTIF('Weekend Training'!$D$15:$Z$26,A68))</f>
        <v>0</v>
      </c>
    </row>
    <row r="69" spans="1:4">
      <c r="A69" s="126" t="s">
        <v>679</v>
      </c>
      <c r="B69" s="121" t="s">
        <v>266</v>
      </c>
      <c r="C69" s="122">
        <v>2</v>
      </c>
      <c r="D69" s="127">
        <f>SUM(COUNTIF(WeekNights!$D$15:$AV$26,A69),COUNTIF('Weekend Training'!$D$15:$Z$26,A69))</f>
        <v>2</v>
      </c>
    </row>
    <row r="70" spans="1:4">
      <c r="A70" s="101" t="s">
        <v>680</v>
      </c>
      <c r="B70" s="102" t="s">
        <v>268</v>
      </c>
      <c r="C70" s="105">
        <v>1</v>
      </c>
      <c r="D70" s="108">
        <f>SUM(COUNTIF(WeekNights!$D$15:$AV$26,A70),COUNTIF('Weekend Training'!$D$15:$Z$26,A70))</f>
        <v>1</v>
      </c>
    </row>
    <row r="71" spans="1:4">
      <c r="A71" s="140" t="s">
        <v>579</v>
      </c>
      <c r="B71" s="141" t="s">
        <v>181</v>
      </c>
      <c r="C71" s="142">
        <v>6</v>
      </c>
      <c r="D71" s="143">
        <f>SUM(COUNTIF(WeekNights!$D$15:$AV$26,A71),COUNTIF('Weekend Training'!$D$15:$Z$26,A71))</f>
        <v>0</v>
      </c>
    </row>
    <row r="72" spans="1:4">
      <c r="A72" s="95" t="s">
        <v>678</v>
      </c>
      <c r="B72" s="96" t="s">
        <v>265</v>
      </c>
      <c r="C72" s="93">
        <v>2</v>
      </c>
      <c r="D72" s="100">
        <f>SUM(COUNTIF(WeekNights!$D$15:$AV$26,A72),COUNTIF('Weekend Training'!$D$15:$Z$26,A72))</f>
        <v>2</v>
      </c>
    </row>
    <row r="73" spans="1:4" ht="13.8" thickBot="1">
      <c r="A73" s="116" t="s">
        <v>128</v>
      </c>
      <c r="B73" s="128" t="s">
        <v>267</v>
      </c>
      <c r="C73" s="117">
        <v>8</v>
      </c>
      <c r="D73" s="172">
        <f>SUM(COUNTIF(WeekNights!$D$15:$AV$26,A73),COUNTIF('Weekend Training'!$D$15:$Z$26,A73))</f>
        <v>0</v>
      </c>
    </row>
    <row r="74" spans="1:4" ht="13.8" thickBot="1"/>
    <row r="75" spans="1:4" ht="13.8" thickBot="1">
      <c r="A75" s="178"/>
      <c r="B75" s="1160" t="s">
        <v>1880</v>
      </c>
      <c r="C75" s="179"/>
      <c r="D75" s="180">
        <f>SUM(COUNTIF(WeekNights!$D$15:$AV$26,A75),COUNTIF('Weekend Training'!$D$15:$Z$26,A75))</f>
        <v>0</v>
      </c>
    </row>
    <row r="76" spans="1:4">
      <c r="A76" s="1161" t="s">
        <v>593</v>
      </c>
      <c r="B76" s="1162" t="s">
        <v>195</v>
      </c>
      <c r="C76" s="1163">
        <v>1</v>
      </c>
      <c r="D76" s="1164">
        <f>SUM(COUNTIF(WeekNights!$D$15:$AV$26,A76),COUNTIF('Weekend Training'!$D$15:$Z$26,A76))</f>
        <v>0</v>
      </c>
    </row>
    <row r="77" spans="1:4">
      <c r="A77" s="1149" t="s">
        <v>594</v>
      </c>
      <c r="B77" s="1150" t="s">
        <v>196</v>
      </c>
      <c r="C77" s="1151">
        <v>1</v>
      </c>
      <c r="D77" s="1165">
        <f>SUM(COUNTIF(WeekNights!$D$15:$AV$26,A77),COUNTIF('Weekend Training'!$D$15:$Z$26,A77))</f>
        <v>0</v>
      </c>
    </row>
    <row r="78" spans="1:4">
      <c r="A78" s="1149" t="s">
        <v>595</v>
      </c>
      <c r="B78" s="1150" t="s">
        <v>197</v>
      </c>
      <c r="C78" s="1151">
        <v>1</v>
      </c>
      <c r="D78" s="1165">
        <f>SUM(COUNTIF(WeekNights!$D$15:$AV$26,A78),COUNTIF('Weekend Training'!$D$15:$Z$26,A78))</f>
        <v>0</v>
      </c>
    </row>
    <row r="79" spans="1:4">
      <c r="A79" s="1149" t="s">
        <v>596</v>
      </c>
      <c r="B79" s="1150" t="s">
        <v>198</v>
      </c>
      <c r="C79" s="1151">
        <v>6</v>
      </c>
      <c r="D79" s="1165">
        <f>SUM(COUNTIF(WeekNights!$D$15:$AV$26,A79),COUNTIF('Weekend Training'!$D$15:$Z$26,A79))</f>
        <v>0</v>
      </c>
    </row>
    <row r="80" spans="1:4">
      <c r="A80" s="1153" t="s">
        <v>681</v>
      </c>
      <c r="B80" s="1154" t="s">
        <v>269</v>
      </c>
      <c r="C80" s="1155">
        <v>1</v>
      </c>
      <c r="D80" s="1152">
        <f>SUM(COUNTIF(WeekNights!$D$15:$AV$26,A80),COUNTIF('Weekend Training'!$D$15:$Z$26,A80))</f>
        <v>0</v>
      </c>
    </row>
    <row r="81" spans="1:4">
      <c r="A81" s="1153" t="s">
        <v>682</v>
      </c>
      <c r="B81" s="1154" t="s">
        <v>270</v>
      </c>
      <c r="C81" s="1155">
        <v>1</v>
      </c>
      <c r="D81" s="1152">
        <f>SUM(COUNTIF(WeekNights!$D$15:$AV$26,A81),COUNTIF('Weekend Training'!$D$15:$Z$26,A81))</f>
        <v>0</v>
      </c>
    </row>
    <row r="82" spans="1:4">
      <c r="A82" s="1153" t="s">
        <v>683</v>
      </c>
      <c r="B82" s="1154" t="s">
        <v>271</v>
      </c>
      <c r="C82" s="1155">
        <v>1</v>
      </c>
      <c r="D82" s="1152">
        <f>SUM(COUNTIF(WeekNights!$D$15:$AV$26,A82),COUNTIF('Weekend Training'!$D$15:$Z$26,A82))</f>
        <v>0</v>
      </c>
    </row>
    <row r="83" spans="1:4" ht="13.8" thickBot="1">
      <c r="A83" s="1156" t="s">
        <v>684</v>
      </c>
      <c r="B83" s="1157" t="s">
        <v>272</v>
      </c>
      <c r="C83" s="1158">
        <v>6</v>
      </c>
      <c r="D83" s="1159">
        <f>SUM(COUNTIF(WeekNights!$D$15:$AV$26,A83),COUNTIF('Weekend Training'!$D$15:$Z$26,A83))</f>
        <v>0</v>
      </c>
    </row>
    <row r="84" spans="1:4" ht="13.8" thickBot="1">
      <c r="A84" s="112"/>
      <c r="B84" s="112"/>
      <c r="C84" s="112"/>
      <c r="D84" s="112"/>
    </row>
    <row r="85" spans="1:4" ht="13.8" thickBot="1">
      <c r="A85" s="1137"/>
      <c r="B85" s="192" t="s">
        <v>1875</v>
      </c>
      <c r="C85" s="150"/>
      <c r="D85" s="151">
        <f>SUM(COUNTIF(WeekNights!$D$15:$AV$26,A85),COUNTIF('Weekend Training'!$D$15:$Z$26,A85))</f>
        <v>0</v>
      </c>
    </row>
    <row r="86" spans="1:4">
      <c r="A86" s="153" t="s">
        <v>644</v>
      </c>
      <c r="B86" s="198" t="s">
        <v>233</v>
      </c>
      <c r="C86" s="132" t="s">
        <v>1848</v>
      </c>
      <c r="D86" s="154">
        <f>SUM(COUNTIF(WeekNights!$D$15:$AV$26,A86),COUNTIF('Weekend Training'!$D$15:$Z$26,A86))</f>
        <v>0</v>
      </c>
    </row>
    <row r="87" spans="1:4">
      <c r="A87" s="195" t="s">
        <v>645</v>
      </c>
      <c r="B87" s="161" t="s">
        <v>234</v>
      </c>
      <c r="C87" s="138" t="s">
        <v>1848</v>
      </c>
      <c r="D87" s="139">
        <f>SUM(COUNTIF(WeekNights!$D$15:$AV$26,A87),COUNTIF('Weekend Training'!$D$15:$Z$26,A87))</f>
        <v>3</v>
      </c>
    </row>
    <row r="88" spans="1:4">
      <c r="A88" s="195" t="s">
        <v>646</v>
      </c>
      <c r="B88" s="161" t="s">
        <v>235</v>
      </c>
      <c r="C88" s="138" t="s">
        <v>1848</v>
      </c>
      <c r="D88" s="139">
        <f>SUM(COUNTIF(WeekNights!$D$15:$AV$26,A88),COUNTIF('Weekend Training'!$D$15:$Z$26,A88))</f>
        <v>0</v>
      </c>
    </row>
    <row r="89" spans="1:4">
      <c r="A89" s="195" t="s">
        <v>647</v>
      </c>
      <c r="B89" s="161" t="s">
        <v>236</v>
      </c>
      <c r="C89" s="138" t="s">
        <v>1848</v>
      </c>
      <c r="D89" s="139">
        <f>SUM(COUNTIF(WeekNights!$D$15:$AV$26,A89),COUNTIF('Weekend Training'!$D$15:$Z$26,A89))</f>
        <v>3</v>
      </c>
    </row>
    <row r="90" spans="1:4">
      <c r="A90" s="195" t="s">
        <v>648</v>
      </c>
      <c r="B90" s="161" t="s">
        <v>237</v>
      </c>
      <c r="C90" s="138" t="s">
        <v>1848</v>
      </c>
      <c r="D90" s="139">
        <f>SUM(COUNTIF(WeekNights!$D$15:$AV$26,A90),COUNTIF('Weekend Training'!$D$15:$Z$26,A90))</f>
        <v>0</v>
      </c>
    </row>
    <row r="91" spans="1:4">
      <c r="A91" s="195" t="s">
        <v>649</v>
      </c>
      <c r="B91" s="161" t="s">
        <v>238</v>
      </c>
      <c r="C91" s="138" t="s">
        <v>1848</v>
      </c>
      <c r="D91" s="139">
        <f>SUM(COUNTIF(WeekNights!$D$15:$AV$26,A91),COUNTIF('Weekend Training'!$D$15:$Z$26,A91))</f>
        <v>3</v>
      </c>
    </row>
    <row r="92" spans="1:4">
      <c r="A92" s="195" t="s">
        <v>650</v>
      </c>
      <c r="B92" s="161" t="s">
        <v>239</v>
      </c>
      <c r="C92" s="138" t="s">
        <v>1848</v>
      </c>
      <c r="D92" s="139">
        <f>SUM(COUNTIF(WeekNights!$D$15:$AV$26,A92),COUNTIF('Weekend Training'!$D$15:$Z$26,A92))</f>
        <v>0</v>
      </c>
    </row>
    <row r="93" spans="1:4">
      <c r="A93" s="195" t="s">
        <v>651</v>
      </c>
      <c r="B93" s="161" t="s">
        <v>240</v>
      </c>
      <c r="C93" s="138" t="s">
        <v>1848</v>
      </c>
      <c r="D93" s="139">
        <f>SUM(COUNTIF(WeekNights!$D$15:$AV$26,A93),COUNTIF('Weekend Training'!$D$15:$Z$26,A93))</f>
        <v>0</v>
      </c>
    </row>
    <row r="94" spans="1:4" ht="13.8" thickBot="1">
      <c r="A94" s="197" t="s">
        <v>1876</v>
      </c>
      <c r="B94" s="200" t="s">
        <v>1877</v>
      </c>
      <c r="C94" s="148">
        <v>18</v>
      </c>
      <c r="D94" s="149">
        <f>SUM(COUNTIF(WeekNights!$D$15:$AV$26,A94),COUNTIF('Weekend Training'!$D$15:$Z$26,A94))</f>
        <v>0</v>
      </c>
    </row>
    <row r="95" spans="1:4" ht="13.8" thickBot="1"/>
    <row r="96" spans="1:4" ht="13.8" thickBot="1">
      <c r="A96" s="178"/>
      <c r="B96" s="1140" t="s">
        <v>2094</v>
      </c>
      <c r="C96" s="179"/>
      <c r="D96" s="180">
        <f>SUM(COUNTIF(WeekNights!$D$15:$AV$26,A96),COUNTIF('Weekend Training'!$D$15:$Z$26,A96))</f>
        <v>0</v>
      </c>
    </row>
    <row r="97" spans="1:4">
      <c r="A97" s="1141" t="s">
        <v>1660</v>
      </c>
      <c r="B97" s="1142" t="s">
        <v>2095</v>
      </c>
      <c r="C97" s="1143">
        <v>3</v>
      </c>
      <c r="D97" s="1144">
        <f>SUM(COUNTIF(WeekNights!$D$15:$AV$26,A97),COUNTIF('Weekend Training'!$D$15:$Z$26,A97))</f>
        <v>0</v>
      </c>
    </row>
    <row r="98" spans="1:4">
      <c r="A98" s="1145" t="s">
        <v>1658</v>
      </c>
      <c r="B98" s="1146" t="s">
        <v>2096</v>
      </c>
      <c r="C98" s="1147">
        <v>2</v>
      </c>
      <c r="D98" s="1148">
        <f>SUM(COUNTIF(WeekNights!$D$15:$AV$26,A98),COUNTIF('Weekend Training'!$D$15:$Z$26,A98))</f>
        <v>0</v>
      </c>
    </row>
    <row r="99" spans="1:4">
      <c r="A99" s="1145" t="s">
        <v>1656</v>
      </c>
      <c r="B99" s="1146" t="s">
        <v>2097</v>
      </c>
      <c r="C99" s="1147">
        <v>1</v>
      </c>
      <c r="D99" s="1148">
        <f>SUM(COUNTIF(WeekNights!$D$15:$AV$26,A99),COUNTIF('Weekend Training'!$D$15:$Z$26,A99))</f>
        <v>0</v>
      </c>
    </row>
    <row r="100" spans="1:4">
      <c r="A100" s="1145" t="s">
        <v>1654</v>
      </c>
      <c r="B100" s="1146" t="s">
        <v>2098</v>
      </c>
      <c r="C100" s="1147">
        <v>2</v>
      </c>
      <c r="D100" s="1148">
        <f>SUM(COUNTIF(WeekNights!$D$15:$AV$26,A100),COUNTIF('Weekend Training'!$D$15:$Z$26,A100))</f>
        <v>0</v>
      </c>
    </row>
    <row r="101" spans="1:4">
      <c r="A101" s="1145" t="s">
        <v>1652</v>
      </c>
      <c r="B101" s="1146" t="s">
        <v>2099</v>
      </c>
      <c r="C101" s="1147">
        <v>3</v>
      </c>
      <c r="D101" s="1148">
        <f>SUM(COUNTIF(WeekNights!$D$15:$AV$26,A101),COUNTIF('Weekend Training'!$D$15:$Z$26,A101))</f>
        <v>0</v>
      </c>
    </row>
    <row r="102" spans="1:4">
      <c r="A102" s="1149" t="s">
        <v>597</v>
      </c>
      <c r="B102" s="1150" t="s">
        <v>2065</v>
      </c>
      <c r="C102" s="1151">
        <v>1</v>
      </c>
      <c r="D102" s="1152">
        <f>SUM(COUNTIF(WeekNights!$D$15:$AV$26,A102),COUNTIF('Weekend Training'!$D$15:$Z$26,A102))</f>
        <v>0</v>
      </c>
    </row>
    <row r="103" spans="1:4">
      <c r="A103" s="1149" t="s">
        <v>1566</v>
      </c>
      <c r="B103" s="1150" t="s">
        <v>2066</v>
      </c>
      <c r="C103" s="1151">
        <v>2</v>
      </c>
      <c r="D103" s="1152">
        <f>SUM(COUNTIF(WeekNights!$D$15:$AV$26,A103),COUNTIF('Weekend Training'!$D$15:$Z$26,A103))</f>
        <v>0</v>
      </c>
    </row>
    <row r="104" spans="1:4">
      <c r="A104" s="1149" t="s">
        <v>1564</v>
      </c>
      <c r="B104" s="1150" t="s">
        <v>2067</v>
      </c>
      <c r="C104" s="1151">
        <v>1</v>
      </c>
      <c r="D104" s="1152">
        <f>SUM(COUNTIF(WeekNights!$D$15:$AV$26,A104),COUNTIF('Weekend Training'!$D$15:$Z$26,A104))</f>
        <v>0</v>
      </c>
    </row>
    <row r="105" spans="1:4">
      <c r="A105" s="1149" t="s">
        <v>1562</v>
      </c>
      <c r="B105" s="1150" t="s">
        <v>2068</v>
      </c>
      <c r="C105" s="1151">
        <v>1</v>
      </c>
      <c r="D105" s="1152">
        <f>SUM(COUNTIF(WeekNights!$D$15:$AV$26,A105),COUNTIF('Weekend Training'!$D$15:$Z$26,A105))</f>
        <v>0</v>
      </c>
    </row>
    <row r="106" spans="1:4">
      <c r="A106" s="1153" t="s">
        <v>1640</v>
      </c>
      <c r="B106" s="1154" t="s">
        <v>2100</v>
      </c>
      <c r="C106" s="1155">
        <v>2</v>
      </c>
      <c r="D106" s="1152">
        <f>SUM(COUNTIF(WeekNights!$D$15:$AV$26,A106),COUNTIF('Weekend Training'!$D$15:$Z$26,A106))</f>
        <v>0</v>
      </c>
    </row>
    <row r="107" spans="1:4">
      <c r="A107" s="1153" t="s">
        <v>1638</v>
      </c>
      <c r="B107" s="1154" t="s">
        <v>2101</v>
      </c>
      <c r="C107" s="1155">
        <v>2</v>
      </c>
      <c r="D107" s="1152">
        <f>SUM(COUNTIF(WeekNights!$D$15:$AV$26,A107),COUNTIF('Weekend Training'!$D$15:$Z$26,A107))</f>
        <v>0</v>
      </c>
    </row>
    <row r="108" spans="1:4" ht="13.8" thickBot="1">
      <c r="A108" s="1156" t="s">
        <v>1637</v>
      </c>
      <c r="B108" s="1157" t="s">
        <v>2102</v>
      </c>
      <c r="C108" s="1158">
        <v>2</v>
      </c>
      <c r="D108" s="1159">
        <f>SUM(COUNTIF(WeekNights!$D$15:$AV$26,A108),COUNTIF('Weekend Training'!$D$15:$Z$26,A108))</f>
        <v>0</v>
      </c>
    </row>
    <row r="109" spans="1:4" ht="13.8" thickBot="1"/>
    <row r="110" spans="1:4" ht="13.8" thickBot="1">
      <c r="A110" s="130"/>
      <c r="B110" s="1138" t="s">
        <v>2103</v>
      </c>
      <c r="C110" s="131"/>
      <c r="D110" s="171">
        <f>SUM(COUNTIF(WeekNights!$D$15:$AV$26,A110),COUNTIF('Weekend Training'!$D$15:$Z$26,A110))</f>
        <v>0</v>
      </c>
    </row>
    <row r="111" spans="1:4">
      <c r="A111" s="126" t="s">
        <v>1619</v>
      </c>
      <c r="B111" s="121" t="s">
        <v>2104</v>
      </c>
      <c r="C111" s="122">
        <v>1</v>
      </c>
      <c r="D111" s="127">
        <f>SUM(COUNTIF(WeekNights!$D$15:$AV$26,A111),COUNTIF('Weekend Training'!$D$15:$Z$26,A111))</f>
        <v>0</v>
      </c>
    </row>
    <row r="112" spans="1:4">
      <c r="A112" s="101" t="s">
        <v>1617</v>
      </c>
      <c r="B112" s="102" t="s">
        <v>2105</v>
      </c>
      <c r="C112" s="105">
        <v>1</v>
      </c>
      <c r="D112" s="108">
        <f>SUM(COUNTIF(WeekNights!$D$15:$AV$26,A112),COUNTIF('Weekend Training'!$D$15:$Z$26,A112))</f>
        <v>0</v>
      </c>
    </row>
    <row r="113" spans="1:4">
      <c r="A113" s="101" t="s">
        <v>1615</v>
      </c>
      <c r="B113" s="102" t="s">
        <v>2106</v>
      </c>
      <c r="C113" s="105">
        <v>2</v>
      </c>
      <c r="D113" s="108">
        <f>SUM(COUNTIF(WeekNights!$D$15:$AV$26,A113),COUNTIF('Weekend Training'!$D$15:$Z$26,A113))</f>
        <v>0</v>
      </c>
    </row>
    <row r="114" spans="1:4">
      <c r="A114" s="101" t="s">
        <v>2107</v>
      </c>
      <c r="B114" s="102" t="s">
        <v>2108</v>
      </c>
      <c r="C114" s="105">
        <v>1</v>
      </c>
      <c r="D114" s="108">
        <f>SUM(COUNTIF(WeekNights!$D$15:$AV$26,A114),COUNTIF('Weekend Training'!$D$15:$Z$26,A114))</f>
        <v>0</v>
      </c>
    </row>
    <row r="115" spans="1:4">
      <c r="A115" s="101" t="s">
        <v>2109</v>
      </c>
      <c r="B115" s="102" t="s">
        <v>2110</v>
      </c>
      <c r="C115" s="105">
        <v>1</v>
      </c>
      <c r="D115" s="108">
        <f>SUM(COUNTIF(WeekNights!$D$15:$AV$26,A115),COUNTIF('Weekend Training'!$D$15:$Z$26,A115))</f>
        <v>0</v>
      </c>
    </row>
    <row r="116" spans="1:4">
      <c r="A116" s="101" t="s">
        <v>2111</v>
      </c>
      <c r="B116" s="102" t="s">
        <v>2112</v>
      </c>
      <c r="C116" s="105">
        <v>1</v>
      </c>
      <c r="D116" s="108">
        <f>SUM(COUNTIF(WeekNights!$D$15:$AV$26,A116),COUNTIF('Weekend Training'!$D$15:$Z$26,A116))</f>
        <v>0</v>
      </c>
    </row>
    <row r="117" spans="1:4">
      <c r="A117" s="101" t="s">
        <v>2113</v>
      </c>
      <c r="B117" s="102" t="s">
        <v>2114</v>
      </c>
      <c r="C117" s="105">
        <v>2</v>
      </c>
      <c r="D117" s="108">
        <f>SUM(COUNTIF(WeekNights!$D$15:$AV$26,A117),COUNTIF('Weekend Training'!$D$15:$Z$26,A117))</f>
        <v>0</v>
      </c>
    </row>
    <row r="118" spans="1:4">
      <c r="A118" s="140" t="s">
        <v>1542</v>
      </c>
      <c r="B118" s="141" t="s">
        <v>2074</v>
      </c>
      <c r="C118" s="142">
        <v>1</v>
      </c>
      <c r="D118" s="143">
        <f>SUM(COUNTIF(WeekNights!$D$15:$AV$26,A118),COUNTIF('Weekend Training'!$D$15:$Z$26,A118))</f>
        <v>0</v>
      </c>
    </row>
    <row r="119" spans="1:4">
      <c r="A119" s="140" t="s">
        <v>1540</v>
      </c>
      <c r="B119" s="141" t="s">
        <v>2075</v>
      </c>
      <c r="C119" s="142">
        <v>2</v>
      </c>
      <c r="D119" s="143">
        <f>SUM(COUNTIF(WeekNights!$D$15:$AV$26,A119),COUNTIF('Weekend Training'!$D$15:$Z$26,A119))</f>
        <v>0</v>
      </c>
    </row>
    <row r="120" spans="1:4">
      <c r="A120" s="95" t="s">
        <v>2115</v>
      </c>
      <c r="B120" s="96" t="s">
        <v>2116</v>
      </c>
      <c r="C120" s="93">
        <v>1</v>
      </c>
      <c r="D120" s="100">
        <f>SUM(COUNTIF(WeekNights!$D$15:$AV$26,A120),COUNTIF('Weekend Training'!$D$15:$Z$26,A120))</f>
        <v>0</v>
      </c>
    </row>
    <row r="121" spans="1:4" ht="13.8" thickBot="1">
      <c r="A121" s="116" t="s">
        <v>2117</v>
      </c>
      <c r="B121" s="128" t="s">
        <v>2118</v>
      </c>
      <c r="C121" s="117">
        <v>1</v>
      </c>
      <c r="D121" s="172">
        <f>SUM(COUNTIF(WeekNights!$D$15:$AV$26,A121),COUNTIF('Weekend Training'!$D$15:$Z$26,A121))</f>
        <v>0</v>
      </c>
    </row>
    <row r="122" spans="1:4" ht="13.8" thickBot="1">
      <c r="A122" s="112"/>
      <c r="B122" s="112"/>
      <c r="C122" s="112"/>
      <c r="D122" s="112"/>
    </row>
    <row r="123" spans="1:4" ht="13.8" thickBot="1">
      <c r="A123" s="1137"/>
      <c r="B123" s="192" t="s">
        <v>2079</v>
      </c>
      <c r="C123" s="150"/>
      <c r="D123" s="151">
        <f>SUM(COUNTIF(WeekNights!$D$15:$AV$26,A123),COUNTIF('Weekend Training'!$D$15:$Z$26,A123))</f>
        <v>0</v>
      </c>
    </row>
    <row r="124" spans="1:4">
      <c r="A124" s="162" t="s">
        <v>2080</v>
      </c>
      <c r="B124" s="191" t="s">
        <v>2081</v>
      </c>
      <c r="C124" s="163">
        <v>1</v>
      </c>
      <c r="D124" s="164">
        <f>SUM(COUNTIF(WeekNights!$D$15:$AV$26,A124),COUNTIF('Weekend Training'!$D$15:$Z$26,A124))</f>
        <v>0</v>
      </c>
    </row>
    <row r="125" spans="1:4">
      <c r="A125" s="160" t="s">
        <v>2082</v>
      </c>
      <c r="B125" s="161" t="s">
        <v>2083</v>
      </c>
      <c r="C125" s="138" t="s">
        <v>2084</v>
      </c>
      <c r="D125" s="139">
        <f>SUM(COUNTIF(WeekNights!$D$15:$AV$26,A125),COUNTIF('Weekend Training'!$D$15:$Z$26,A125))</f>
        <v>0</v>
      </c>
    </row>
    <row r="126" spans="1:4" ht="13.8" thickBot="1">
      <c r="A126" s="146" t="s">
        <v>2085</v>
      </c>
      <c r="B126" s="1206" t="s">
        <v>2086</v>
      </c>
      <c r="C126" s="148">
        <v>1</v>
      </c>
      <c r="D126" s="149">
        <f>SUM(COUNTIF(WeekNights!$D$15:$AV$26,A126),COUNTIF('Weekend Training'!$D$15:$Z$26,A126))</f>
        <v>0</v>
      </c>
    </row>
    <row r="127" spans="1:4" ht="13.8" thickBot="1">
      <c r="A127" s="112"/>
      <c r="B127" s="112"/>
      <c r="C127" s="112"/>
      <c r="D127" s="112"/>
    </row>
    <row r="128" spans="1:4" ht="13.8" thickBot="1">
      <c r="A128" s="1137"/>
      <c r="B128" s="192" t="s">
        <v>2087</v>
      </c>
      <c r="C128" s="150"/>
      <c r="D128" s="151">
        <f>SUM(COUNTIF(WeekNights!$D$15:$AV$26,A128),COUNTIF('Weekend Training'!$D$15:$Z$26,A128))</f>
        <v>0</v>
      </c>
    </row>
    <row r="129" spans="1:4">
      <c r="A129" s="1207" t="s">
        <v>2088</v>
      </c>
      <c r="B129" s="166" t="s">
        <v>2089</v>
      </c>
      <c r="C129" s="167">
        <v>1</v>
      </c>
      <c r="D129" s="168">
        <f>SUM(COUNTIF(WeekNights!$D$15:$AV$26,A129),COUNTIF('Weekend Training'!$D$15:$Z$26,A129))</f>
        <v>0</v>
      </c>
    </row>
    <row r="130" spans="1:4" ht="13.8" thickBot="1">
      <c r="A130" s="197" t="s">
        <v>2090</v>
      </c>
      <c r="B130" s="147" t="s">
        <v>2091</v>
      </c>
      <c r="C130" s="148" t="s">
        <v>2084</v>
      </c>
      <c r="D130" s="149">
        <f>SUM(COUNTIF(WeekNights!$D$15:$AV$26,A130),COUNTIF('Weekend Training'!$D$15:$Z$26,A130))</f>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theme="3"/>
  </sheetPr>
  <dimension ref="A1:D147"/>
  <sheetViews>
    <sheetView workbookViewId="0"/>
  </sheetViews>
  <sheetFormatPr defaultRowHeight="13.2"/>
  <cols>
    <col min="1" max="1" width="10.6640625" style="1" customWidth="1"/>
    <col min="2" max="2" width="95.6640625" customWidth="1"/>
    <col min="3" max="4" width="8.6640625" customWidth="1"/>
  </cols>
  <sheetData>
    <row r="1" spans="1:4" ht="17.399999999999999">
      <c r="A1" s="174"/>
      <c r="B1" s="182" t="s">
        <v>2119</v>
      </c>
      <c r="C1" s="176"/>
      <c r="D1" s="177">
        <f>SUM(D90:D90)</f>
        <v>0</v>
      </c>
    </row>
    <row r="2" spans="1:4" ht="13.8" thickBot="1">
      <c r="A2" s="1203" t="s">
        <v>149</v>
      </c>
      <c r="B2" s="1204" t="s">
        <v>51</v>
      </c>
      <c r="C2" s="1204" t="s">
        <v>150</v>
      </c>
      <c r="D2" s="1205" t="s">
        <v>1029</v>
      </c>
    </row>
    <row r="3" spans="1:4" ht="13.8" thickBot="1">
      <c r="A3" s="112"/>
      <c r="B3" s="112"/>
      <c r="C3" s="112"/>
      <c r="D3" s="112"/>
    </row>
    <row r="4" spans="1:4" ht="13.8" thickBot="1">
      <c r="A4" s="1137"/>
      <c r="B4" s="192" t="s">
        <v>1847</v>
      </c>
      <c r="C4" s="150"/>
      <c r="D4" s="151"/>
    </row>
    <row r="5" spans="1:4">
      <c r="A5" s="153" t="s">
        <v>548</v>
      </c>
      <c r="B5" s="198" t="s">
        <v>151</v>
      </c>
      <c r="C5" s="132" t="s">
        <v>1848</v>
      </c>
      <c r="D5" s="154">
        <f>SUM(COUNTIF(WeekNights!$D$27:$AV$38,A5),COUNTIF('Weekend Training'!$D$27:$Z$38,A5))</f>
        <v>0</v>
      </c>
    </row>
    <row r="6" spans="1:4">
      <c r="A6" s="195" t="s">
        <v>549</v>
      </c>
      <c r="B6" s="161" t="s">
        <v>152</v>
      </c>
      <c r="C6" s="138" t="s">
        <v>1848</v>
      </c>
      <c r="D6" s="139">
        <f>SUM(COUNTIF(WeekNights!$D$27:$AV$38,A6),COUNTIF('Weekend Training'!$D$27:$Z$38,A6))</f>
        <v>0</v>
      </c>
    </row>
    <row r="7" spans="1:4">
      <c r="A7" s="195" t="s">
        <v>550</v>
      </c>
      <c r="B7" s="161" t="s">
        <v>153</v>
      </c>
      <c r="C7" s="138" t="s">
        <v>1848</v>
      </c>
      <c r="D7" s="139">
        <f>SUM(COUNTIF(WeekNights!$D$27:$AV$38,A7),COUNTIF('Weekend Training'!$D$27:$Z$38,A7))</f>
        <v>0</v>
      </c>
    </row>
    <row r="8" spans="1:4">
      <c r="A8" s="195" t="s">
        <v>551</v>
      </c>
      <c r="B8" s="161" t="s">
        <v>154</v>
      </c>
      <c r="C8" s="138" t="s">
        <v>1848</v>
      </c>
      <c r="D8" s="139">
        <f>SUM(COUNTIF(WeekNights!$D$27:$AV$38,A8),COUNTIF('Weekend Training'!$D$27:$Z$38,A8))</f>
        <v>0</v>
      </c>
    </row>
    <row r="9" spans="1:4">
      <c r="A9" s="195" t="s">
        <v>552</v>
      </c>
      <c r="B9" s="161" t="s">
        <v>1849</v>
      </c>
      <c r="C9" s="138" t="s">
        <v>1848</v>
      </c>
      <c r="D9" s="139">
        <f>SUM(COUNTIF(WeekNights!$D$27:$AV$38,A9),COUNTIF('Weekend Training'!$D$27:$Z$38,A9))</f>
        <v>0</v>
      </c>
    </row>
    <row r="10" spans="1:4">
      <c r="A10" s="195" t="s">
        <v>553</v>
      </c>
      <c r="B10" s="161" t="s">
        <v>1850</v>
      </c>
      <c r="C10" s="138" t="s">
        <v>1848</v>
      </c>
      <c r="D10" s="139">
        <f>SUM(COUNTIF(WeekNights!$D$27:$AV$38,A10),COUNTIF('Weekend Training'!$D$27:$Z$38,A10))</f>
        <v>0</v>
      </c>
    </row>
    <row r="11" spans="1:4">
      <c r="A11" s="195" t="s">
        <v>554</v>
      </c>
      <c r="B11" s="161" t="s">
        <v>1851</v>
      </c>
      <c r="C11" s="138" t="s">
        <v>1848</v>
      </c>
      <c r="D11" s="139">
        <f>SUM(COUNTIF(WeekNights!$D$27:$AV$38,A11),COUNTIF('Weekend Training'!$D$27:$Z$38,A11))</f>
        <v>0</v>
      </c>
    </row>
    <row r="12" spans="1:4">
      <c r="A12" s="195" t="s">
        <v>555</v>
      </c>
      <c r="B12" s="161" t="s">
        <v>1852</v>
      </c>
      <c r="C12" s="138" t="s">
        <v>1848</v>
      </c>
      <c r="D12" s="139">
        <f>SUM(COUNTIF(WeekNights!$D$27:$AV$38,A12),COUNTIF('Weekend Training'!$D$27:$Z$38,A12))</f>
        <v>0</v>
      </c>
    </row>
    <row r="13" spans="1:4" ht="13.8" thickBot="1">
      <c r="A13" s="197" t="s">
        <v>1853</v>
      </c>
      <c r="B13" s="200" t="s">
        <v>1854</v>
      </c>
      <c r="C13" s="148">
        <v>18</v>
      </c>
      <c r="D13" s="149">
        <f>SUM(COUNTIF(WeekNights!$D$27:$AV$38,A13),COUNTIF('Weekend Training'!$D$27:$Z$38,A13))</f>
        <v>0</v>
      </c>
    </row>
    <row r="14" spans="1:4" ht="13.8" thickBot="1">
      <c r="A14" s="112"/>
      <c r="B14" s="112"/>
      <c r="C14" s="112"/>
      <c r="D14" s="112"/>
    </row>
    <row r="15" spans="1:4" ht="13.8" thickBot="1">
      <c r="A15" s="1137"/>
      <c r="B15" s="192" t="s">
        <v>1855</v>
      </c>
      <c r="C15" s="150"/>
      <c r="D15" s="151">
        <f>SUM(COUNTIF(WeekNights!$D$27:$AV$38,A15),COUNTIF('Weekend Training'!$D$27:$Z$38,A15))</f>
        <v>0</v>
      </c>
    </row>
    <row r="16" spans="1:4">
      <c r="A16" s="153" t="s">
        <v>1856</v>
      </c>
      <c r="B16" s="155" t="s">
        <v>536</v>
      </c>
      <c r="C16" s="132">
        <v>9</v>
      </c>
      <c r="D16" s="154">
        <f>SUM(COUNTIF(WeekNights!$D$27:$AV$38,A16),COUNTIF('Weekend Training'!$D$27:$Z$38,A16))</f>
        <v>9</v>
      </c>
    </row>
    <row r="17" spans="1:4" ht="13.8" thickBot="1">
      <c r="A17" s="146" t="s">
        <v>1857</v>
      </c>
      <c r="B17" s="147" t="s">
        <v>536</v>
      </c>
      <c r="C17" s="148">
        <v>18</v>
      </c>
      <c r="D17" s="149">
        <f>SUM(COUNTIF(WeekNights!$D$27:$AV$38,A17),COUNTIF('Weekend Training'!$D$27:$Z$38,A17))</f>
        <v>0</v>
      </c>
    </row>
    <row r="18" spans="1:4" ht="13.8" thickBot="1"/>
    <row r="19" spans="1:4" ht="13.8" thickBot="1">
      <c r="A19" s="130"/>
      <c r="B19" s="1138" t="s">
        <v>1748</v>
      </c>
      <c r="C19" s="131"/>
      <c r="D19" s="171">
        <f>SUM(COUNTIF(WeekNights!$D$27:$AV$38,A19),COUNTIF('Weekend Training'!$D$27:$Z$38,A19))</f>
        <v>0</v>
      </c>
    </row>
    <row r="20" spans="1:4">
      <c r="A20" s="126" t="s">
        <v>761</v>
      </c>
      <c r="B20" s="121" t="s">
        <v>329</v>
      </c>
      <c r="C20" s="122">
        <v>2</v>
      </c>
      <c r="D20" s="127">
        <f>SUM(COUNTIF(WeekNights!$D$27:$AV$38,A20),COUNTIF('Weekend Training'!$D$27:$Z$38,A20))</f>
        <v>2</v>
      </c>
    </row>
    <row r="21" spans="1:4">
      <c r="A21" s="101" t="s">
        <v>762</v>
      </c>
      <c r="B21" s="102" t="s">
        <v>331</v>
      </c>
      <c r="C21" s="105">
        <v>1</v>
      </c>
      <c r="D21" s="108">
        <f>SUM(COUNTIF(WeekNights!$D$27:$AV$38,A21),COUNTIF('Weekend Training'!$D$27:$Z$38,A21))</f>
        <v>1</v>
      </c>
    </row>
    <row r="22" spans="1:4">
      <c r="A22" s="101" t="s">
        <v>763</v>
      </c>
      <c r="B22" s="102" t="s">
        <v>332</v>
      </c>
      <c r="C22" s="105">
        <v>1</v>
      </c>
      <c r="D22" s="108">
        <f>SUM(COUNTIF(WeekNights!$D$27:$AV$38,A22),COUNTIF('Weekend Training'!$D$27:$Z$38,A22))</f>
        <v>1</v>
      </c>
    </row>
    <row r="23" spans="1:4">
      <c r="A23" s="101" t="s">
        <v>764</v>
      </c>
      <c r="B23" s="102" t="s">
        <v>333</v>
      </c>
      <c r="C23" s="105">
        <v>2</v>
      </c>
      <c r="D23" s="108">
        <f>SUM(COUNTIF(WeekNights!$D$27:$AV$38,A23),COUNTIF('Weekend Training'!$D$27:$Z$38,A23))</f>
        <v>2</v>
      </c>
    </row>
    <row r="24" spans="1:4">
      <c r="A24" s="101" t="s">
        <v>765</v>
      </c>
      <c r="B24" s="102" t="s">
        <v>334</v>
      </c>
      <c r="C24" s="105">
        <v>2</v>
      </c>
      <c r="D24" s="108">
        <f>SUM(COUNTIF(WeekNights!$D$27:$AV$38,A24),COUNTIF('Weekend Training'!$D$27:$Z$38,A24))</f>
        <v>2</v>
      </c>
    </row>
    <row r="25" spans="1:4">
      <c r="A25" s="101" t="s">
        <v>766</v>
      </c>
      <c r="B25" s="102" t="s">
        <v>335</v>
      </c>
      <c r="C25" s="105">
        <v>2</v>
      </c>
      <c r="D25" s="108">
        <f>SUM(COUNTIF(WeekNights!$D$27:$AV$38,A25),COUNTIF('Weekend Training'!$D$27:$Z$38,A25))</f>
        <v>2</v>
      </c>
    </row>
    <row r="26" spans="1:4">
      <c r="A26" s="101" t="s">
        <v>767</v>
      </c>
      <c r="B26" s="102" t="s">
        <v>336</v>
      </c>
      <c r="C26" s="105">
        <v>2</v>
      </c>
      <c r="D26" s="108">
        <f>SUM(COUNTIF(WeekNights!$D$27:$AV$38,A26),COUNTIF('Weekend Training'!$D$27:$Z$38,A26))</f>
        <v>2</v>
      </c>
    </row>
    <row r="27" spans="1:4">
      <c r="A27" s="1167" t="s">
        <v>1881</v>
      </c>
      <c r="B27" s="1168" t="s">
        <v>1667</v>
      </c>
      <c r="C27" s="1169" t="s">
        <v>1848</v>
      </c>
      <c r="D27" s="108">
        <f>SUM(COUNTIF(WeekNights!$D$27:$AV$38,A27),COUNTIF('Weekend Training'!$D$27:$Z$38,A27))</f>
        <v>0</v>
      </c>
    </row>
    <row r="28" spans="1:4">
      <c r="A28" s="95" t="s">
        <v>759</v>
      </c>
      <c r="B28" s="96" t="s">
        <v>328</v>
      </c>
      <c r="C28" s="93">
        <v>3</v>
      </c>
      <c r="D28" s="100">
        <f>SUM(COUNTIF(WeekNights!$D$27:$AV$38,A28),COUNTIF('Weekend Training'!$D$27:$Z$38,A28))</f>
        <v>0</v>
      </c>
    </row>
    <row r="29" spans="1:4" ht="13.8" thickBot="1">
      <c r="A29" s="116" t="s">
        <v>760</v>
      </c>
      <c r="B29" s="128" t="s">
        <v>330</v>
      </c>
      <c r="C29" s="117">
        <v>2</v>
      </c>
      <c r="D29" s="172">
        <f>SUM(COUNTIF(WeekNights!$D$27:$AV$38,A29),COUNTIF('Weekend Training'!$D$27:$Z$38,A29))</f>
        <v>0</v>
      </c>
    </row>
    <row r="30" spans="1:4" ht="13.8" thickBot="1">
      <c r="A30" s="112"/>
      <c r="B30" s="112"/>
      <c r="C30" s="112"/>
      <c r="D30" s="112"/>
    </row>
    <row r="31" spans="1:4" ht="13.8" thickBot="1">
      <c r="A31" s="152"/>
      <c r="B31" s="192" t="s">
        <v>1882</v>
      </c>
      <c r="C31" s="150"/>
      <c r="D31" s="151">
        <f>SUM(COUNTIF(WeekNights!$D$27:$AV$38,A31),COUNTIF('Weekend Training'!$D$27:$Z$38,A31))</f>
        <v>0</v>
      </c>
    </row>
    <row r="32" spans="1:4">
      <c r="A32" s="153" t="s">
        <v>1860</v>
      </c>
      <c r="B32" s="155" t="s">
        <v>538</v>
      </c>
      <c r="C32" s="132">
        <v>3</v>
      </c>
      <c r="D32" s="154">
        <f>SUM(COUNTIF(WeekNights!$D$27:$AV$38,A32),COUNTIF('Weekend Training'!$D$27:$Z$38,A32))</f>
        <v>0</v>
      </c>
    </row>
    <row r="33" spans="1:4">
      <c r="A33" s="160" t="s">
        <v>1861</v>
      </c>
      <c r="B33" s="161" t="s">
        <v>540</v>
      </c>
      <c r="C33" s="138">
        <v>3</v>
      </c>
      <c r="D33" s="139">
        <f>SUM(COUNTIF(WeekNights!$D$27:$AV$38,A33),COUNTIF('Weekend Training'!$D$27:$Z$38,A33))</f>
        <v>0</v>
      </c>
    </row>
    <row r="34" spans="1:4">
      <c r="A34" s="160" t="s">
        <v>1862</v>
      </c>
      <c r="B34" s="161" t="s">
        <v>537</v>
      </c>
      <c r="C34" s="138">
        <v>3</v>
      </c>
      <c r="D34" s="139">
        <f>SUM(COUNTIF(WeekNights!$D$27:$AV$38,A34),COUNTIF('Weekend Training'!$D$27:$Z$38,A34))</f>
        <v>0</v>
      </c>
    </row>
    <row r="35" spans="1:4">
      <c r="A35" s="140" t="s">
        <v>1863</v>
      </c>
      <c r="B35" s="141" t="s">
        <v>537</v>
      </c>
      <c r="C35" s="142">
        <v>3</v>
      </c>
      <c r="D35" s="143">
        <f>SUM(COUNTIF(WeekNights!$D$27:$AV$38,A35),COUNTIF('Weekend Training'!$D$27:$Z$38,A35))</f>
        <v>0</v>
      </c>
    </row>
    <row r="36" spans="1:4">
      <c r="A36" s="140" t="s">
        <v>1864</v>
      </c>
      <c r="B36" s="141" t="s">
        <v>539</v>
      </c>
      <c r="C36" s="142">
        <v>3</v>
      </c>
      <c r="D36" s="143">
        <f>SUM(COUNTIF(WeekNights!$D$27:$AV$38,A36),COUNTIF('Weekend Training'!$D$27:$Z$38,A36))</f>
        <v>0</v>
      </c>
    </row>
    <row r="37" spans="1:4">
      <c r="A37" s="140" t="s">
        <v>1865</v>
      </c>
      <c r="B37" s="141" t="s">
        <v>541</v>
      </c>
      <c r="C37" s="142">
        <v>3</v>
      </c>
      <c r="D37" s="143">
        <f>SUM(COUNTIF(WeekNights!$D$27:$AV$38,A37),COUNTIF('Weekend Training'!$D$27:$Z$38,A37))</f>
        <v>0</v>
      </c>
    </row>
    <row r="38" spans="1:4">
      <c r="A38" s="140" t="s">
        <v>1866</v>
      </c>
      <c r="B38" s="141" t="s">
        <v>542</v>
      </c>
      <c r="C38" s="142">
        <v>3</v>
      </c>
      <c r="D38" s="143">
        <f>SUM(COUNTIF(WeekNights!$D$27:$AV$38,A38),COUNTIF('Weekend Training'!$D$27:$Z$38,A38))</f>
        <v>0</v>
      </c>
    </row>
    <row r="39" spans="1:4" ht="13.8" thickBot="1">
      <c r="A39" s="146" t="s">
        <v>1867</v>
      </c>
      <c r="B39" s="147" t="s">
        <v>543</v>
      </c>
      <c r="C39" s="148">
        <v>3</v>
      </c>
      <c r="D39" s="149">
        <f>SUM(COUNTIF(WeekNights!$D$27:$AV$38,A39),COUNTIF('Weekend Training'!$D$27:$Z$38,A39))</f>
        <v>0</v>
      </c>
    </row>
    <row r="40" spans="1:4" ht="13.8" thickBot="1">
      <c r="A40" s="112"/>
      <c r="B40" s="112"/>
      <c r="C40" s="112"/>
      <c r="D40" s="112"/>
    </row>
    <row r="41" spans="1:4" ht="13.8" thickBot="1">
      <c r="A41" s="152"/>
      <c r="B41" s="194" t="s">
        <v>2023</v>
      </c>
      <c r="C41" s="150"/>
      <c r="D41" s="151">
        <f>SUM(COUNTIF(WeekNights!$D$27:$AV$38,A41),COUNTIF('Weekend Training'!$D$27:$Z$38,A41))</f>
        <v>0</v>
      </c>
    </row>
    <row r="42" spans="1:4">
      <c r="A42" s="153" t="s">
        <v>643</v>
      </c>
      <c r="B42" s="155" t="s">
        <v>544</v>
      </c>
      <c r="C42" s="132">
        <v>9</v>
      </c>
      <c r="D42" s="154">
        <f>SUM(COUNTIF(WeekNights!$D$27:$AV$38,A42),COUNTIF('Weekend Training'!$D$27:$Z$38,A42))</f>
        <v>0</v>
      </c>
    </row>
    <row r="43" spans="1:4">
      <c r="A43" s="140" t="s">
        <v>1869</v>
      </c>
      <c r="B43" s="141" t="s">
        <v>544</v>
      </c>
      <c r="C43" s="142">
        <v>9</v>
      </c>
      <c r="D43" s="143">
        <f>SUM(COUNTIF(WeekNights!$D$27:$AV$38,A43),COUNTIF('Weekend Training'!$D$27:$Z$38,A43))</f>
        <v>0</v>
      </c>
    </row>
    <row r="44" spans="1:4" ht="13.8" thickBot="1">
      <c r="A44" s="146" t="s">
        <v>1870</v>
      </c>
      <c r="B44" s="147" t="s">
        <v>545</v>
      </c>
      <c r="C44" s="148">
        <v>9</v>
      </c>
      <c r="D44" s="149">
        <f>SUM(COUNTIF(WeekNights!$D$27:$AV$38,A44),COUNTIF('Weekend Training'!$D$27:$Z$38,A44))</f>
        <v>0</v>
      </c>
    </row>
    <row r="45" spans="1:4" ht="13.8" thickBot="1">
      <c r="A45" s="112"/>
      <c r="B45" s="112"/>
      <c r="C45" s="112"/>
      <c r="D45" s="112"/>
    </row>
    <row r="46" spans="1:4" ht="13.8" thickBot="1">
      <c r="A46" s="130"/>
      <c r="B46" s="1138" t="s">
        <v>1747</v>
      </c>
      <c r="C46" s="131"/>
      <c r="D46" s="171">
        <f>SUM(COUNTIF(WeekNights!$D$27:$AV$38,A46),COUNTIF('Weekend Training'!$D$27:$Z$38,A46))</f>
        <v>0</v>
      </c>
    </row>
    <row r="47" spans="1:4">
      <c r="A47" s="126" t="s">
        <v>771</v>
      </c>
      <c r="B47" s="121" t="s">
        <v>164</v>
      </c>
      <c r="C47" s="122">
        <v>3</v>
      </c>
      <c r="D47" s="127">
        <f>SUM(COUNTIF(WeekNights!$D$27:$AV$38,A47),COUNTIF('Weekend Training'!$D$27:$Z$38,A47))</f>
        <v>0</v>
      </c>
    </row>
    <row r="48" spans="1:4">
      <c r="A48" s="140" t="s">
        <v>562</v>
      </c>
      <c r="B48" s="141" t="s">
        <v>164</v>
      </c>
      <c r="C48" s="142">
        <v>6</v>
      </c>
      <c r="D48" s="100">
        <f>SUM(COUNTIF(WeekNights!$D$27:$AV$38,A48),COUNTIF('Weekend Training'!$D$27:$Z$38,A48))</f>
        <v>0</v>
      </c>
    </row>
    <row r="49" spans="1:4">
      <c r="A49" s="95" t="s">
        <v>666</v>
      </c>
      <c r="B49" s="96" t="s">
        <v>254</v>
      </c>
      <c r="C49" s="93">
        <v>1</v>
      </c>
      <c r="D49" s="100">
        <f>SUM(COUNTIF(WeekNights!$D$27:$AV$38,A49),COUNTIF('Weekend Training'!$D$27:$Z$38,A49))</f>
        <v>0</v>
      </c>
    </row>
    <row r="50" spans="1:4">
      <c r="A50" s="95" t="s">
        <v>667</v>
      </c>
      <c r="B50" s="96" t="s">
        <v>255</v>
      </c>
      <c r="C50" s="93">
        <v>2</v>
      </c>
      <c r="D50" s="100">
        <f>SUM(COUNTIF(WeekNights!$D$27:$AV$38,A50),COUNTIF('Weekend Training'!$D$27:$Z$38,A50))</f>
        <v>0</v>
      </c>
    </row>
    <row r="51" spans="1:4">
      <c r="A51" s="1170" t="s">
        <v>668</v>
      </c>
      <c r="B51" s="1171" t="s">
        <v>256</v>
      </c>
      <c r="C51" s="1172">
        <v>1</v>
      </c>
      <c r="D51" s="1173">
        <f>SUM(COUNTIF(WeekNights!$D$27:$AV$38,A51),COUNTIF('Weekend Training'!$D$27:$Z$38,A51))</f>
        <v>0</v>
      </c>
    </row>
    <row r="52" spans="1:4">
      <c r="A52" s="87" t="s">
        <v>768</v>
      </c>
      <c r="B52" s="98" t="s">
        <v>337</v>
      </c>
      <c r="C52" s="89">
        <v>1</v>
      </c>
      <c r="D52" s="99">
        <f>SUM(COUNTIF(WeekNights!$D$27:$AV$38,A52),COUNTIF('Weekend Training'!$D$27:$Z$38,A52))</f>
        <v>0</v>
      </c>
    </row>
    <row r="53" spans="1:4">
      <c r="A53" s="95" t="s">
        <v>769</v>
      </c>
      <c r="B53" s="96" t="s">
        <v>338</v>
      </c>
      <c r="C53" s="93">
        <v>2</v>
      </c>
      <c r="D53" s="100">
        <f>SUM(COUNTIF(WeekNights!$D$27:$AV$38,A53),COUNTIF('Weekend Training'!$D$27:$Z$38,A53))</f>
        <v>0</v>
      </c>
    </row>
    <row r="54" spans="1:4" ht="13.8" thickBot="1">
      <c r="A54" s="116" t="s">
        <v>770</v>
      </c>
      <c r="B54" s="128" t="s">
        <v>339</v>
      </c>
      <c r="C54" s="117">
        <v>2</v>
      </c>
      <c r="D54" s="172">
        <f>SUM(COUNTIF(WeekNights!$D$27:$AV$38,A54),COUNTIF('Weekend Training'!$D$27:$Z$38,A54))</f>
        <v>0</v>
      </c>
    </row>
    <row r="55" spans="1:4" ht="13.8" thickBot="1"/>
    <row r="56" spans="1:4" ht="13.8" thickBot="1">
      <c r="A56" s="130"/>
      <c r="B56" s="1138" t="s">
        <v>2120</v>
      </c>
      <c r="C56" s="131"/>
      <c r="D56" s="171">
        <f>SUM(COUNTIF(WeekNights!$D$27:$AV$38,A56),COUNTIF('Weekend Training'!$D$27:$Z$38,A56))</f>
        <v>0</v>
      </c>
    </row>
    <row r="57" spans="1:4">
      <c r="A57" s="126" t="s">
        <v>777</v>
      </c>
      <c r="B57" s="121" t="s">
        <v>1883</v>
      </c>
      <c r="C57" s="122">
        <v>1</v>
      </c>
      <c r="D57" s="127">
        <f>SUM(COUNTIF(WeekNights!$D$27:$AV$38,A57),COUNTIF('Weekend Training'!$D$27:$Z$38,A57))</f>
        <v>1</v>
      </c>
    </row>
    <row r="58" spans="1:4">
      <c r="A58" s="101" t="s">
        <v>778</v>
      </c>
      <c r="B58" s="102" t="s">
        <v>343</v>
      </c>
      <c r="C58" s="105">
        <v>1</v>
      </c>
      <c r="D58" s="108">
        <f>SUM(COUNTIF(WeekNights!$D$27:$AV$38,A58),COUNTIF('Weekend Training'!$D$27:$Z$38,A58))</f>
        <v>1</v>
      </c>
    </row>
    <row r="59" spans="1:4">
      <c r="A59" s="101" t="s">
        <v>779</v>
      </c>
      <c r="B59" s="102" t="s">
        <v>2121</v>
      </c>
      <c r="C59" s="105">
        <v>1</v>
      </c>
      <c r="D59" s="108">
        <f>SUM(COUNTIF(WeekNights!$D$27:$AV$38,A59),COUNTIF('Weekend Training'!$D$27:$Z$38,A59))</f>
        <v>1</v>
      </c>
    </row>
    <row r="60" spans="1:4">
      <c r="A60" s="95" t="s">
        <v>772</v>
      </c>
      <c r="B60" s="96" t="s">
        <v>1884</v>
      </c>
      <c r="C60" s="93">
        <v>2</v>
      </c>
      <c r="D60" s="100">
        <f>SUM(COUNTIF(WeekNights!$D$27:$AV$38,A60),COUNTIF('Weekend Training'!$D$27:$Z$38,A60))</f>
        <v>0</v>
      </c>
    </row>
    <row r="61" spans="1:4">
      <c r="A61" s="95" t="s">
        <v>773</v>
      </c>
      <c r="B61" s="96" t="s">
        <v>342</v>
      </c>
      <c r="C61" s="93">
        <v>2</v>
      </c>
      <c r="D61" s="100">
        <f>SUM(COUNTIF(WeekNights!$D$27:$AV$38,A61),COUNTIF('Weekend Training'!$D$27:$Z$38,A61))</f>
        <v>0</v>
      </c>
    </row>
    <row r="62" spans="1:4">
      <c r="A62" s="95" t="s">
        <v>774</v>
      </c>
      <c r="B62" s="96" t="s">
        <v>2122</v>
      </c>
      <c r="C62" s="93">
        <v>2</v>
      </c>
      <c r="D62" s="100">
        <f>SUM(COUNTIF(WeekNights!$D$27:$AV$38,A62),COUNTIF('Weekend Training'!$D$27:$Z$38,A62))</f>
        <v>0</v>
      </c>
    </row>
    <row r="63" spans="1:4" ht="13.8" thickBot="1">
      <c r="A63" s="116" t="s">
        <v>775</v>
      </c>
      <c r="B63" s="128" t="s">
        <v>347</v>
      </c>
      <c r="C63" s="117">
        <v>1</v>
      </c>
      <c r="D63" s="172">
        <f>SUM(COUNTIF(WeekNights!$D$27:$AV$38,A63),COUNTIF('Weekend Training'!$D$27:$Z$38,A63))</f>
        <v>0</v>
      </c>
    </row>
    <row r="64" spans="1:4" ht="13.8" thickBot="1"/>
    <row r="65" spans="1:4" ht="13.8" thickBot="1">
      <c r="A65" s="130"/>
      <c r="B65" s="1139" t="s">
        <v>1746</v>
      </c>
      <c r="C65" s="131"/>
      <c r="D65" s="171">
        <f>SUM(COUNTIF(WeekNights!$D$27:$AV$38,A65),COUNTIF('Weekend Training'!$D$27:$Z$38,A65))</f>
        <v>0</v>
      </c>
    </row>
    <row r="66" spans="1:4">
      <c r="A66" s="126" t="s">
        <v>782</v>
      </c>
      <c r="B66" s="121" t="s">
        <v>349</v>
      </c>
      <c r="C66" s="122">
        <v>3</v>
      </c>
      <c r="D66" s="127">
        <f>SUM(COUNTIF(WeekNights!$D$27:$AV$38,A66),COUNTIF('Weekend Training'!$D$27:$Z$38,A66))</f>
        <v>2</v>
      </c>
    </row>
    <row r="67" spans="1:4">
      <c r="A67" s="101" t="s">
        <v>783</v>
      </c>
      <c r="B67" s="102" t="s">
        <v>350</v>
      </c>
      <c r="C67" s="105">
        <v>1</v>
      </c>
      <c r="D67" s="108">
        <f>SUM(COUNTIF(WeekNights!$D$27:$AV$38,A67),COUNTIF('Weekend Training'!$D$27:$Z$38,A67))</f>
        <v>1</v>
      </c>
    </row>
    <row r="68" spans="1:4">
      <c r="A68" s="1167" t="s">
        <v>1885</v>
      </c>
      <c r="B68" s="1168" t="s">
        <v>1667</v>
      </c>
      <c r="C68" s="1169" t="s">
        <v>1848</v>
      </c>
      <c r="D68" s="108">
        <f>SUM(COUNTIF(WeekNights!$D$27:$AV$38,A68),COUNTIF('Weekend Training'!$D$27:$Z$38,A68))</f>
        <v>0</v>
      </c>
    </row>
    <row r="69" spans="1:4">
      <c r="A69" s="95" t="s">
        <v>678</v>
      </c>
      <c r="B69" s="96" t="s">
        <v>265</v>
      </c>
      <c r="C69" s="93">
        <v>2</v>
      </c>
      <c r="D69" s="100">
        <f>SUM(COUNTIF(WeekNights!$D$27:$AV$38,A69),COUNTIF('Weekend Training'!$D$27:$Z$38,A69))</f>
        <v>4</v>
      </c>
    </row>
    <row r="70" spans="1:4">
      <c r="A70" s="1170" t="s">
        <v>128</v>
      </c>
      <c r="B70" s="1171" t="s">
        <v>267</v>
      </c>
      <c r="C70" s="1172">
        <v>8</v>
      </c>
      <c r="D70" s="1173">
        <f>SUM(COUNTIF(WeekNights!$D$27:$AV$38,A70),COUNTIF('Weekend Training'!$D$27:$Z$38,A70))</f>
        <v>0</v>
      </c>
    </row>
    <row r="71" spans="1:4">
      <c r="A71" s="87" t="s">
        <v>780</v>
      </c>
      <c r="B71" s="98" t="s">
        <v>348</v>
      </c>
      <c r="C71" s="89">
        <v>4</v>
      </c>
      <c r="D71" s="99">
        <f>SUM(COUNTIF(WeekNights!$D$27:$AV$38,A71),COUNTIF('Weekend Training'!$D$27:$Z$38,A71))</f>
        <v>0</v>
      </c>
    </row>
    <row r="72" spans="1:4" ht="13.8" thickBot="1">
      <c r="A72" s="116" t="s">
        <v>781</v>
      </c>
      <c r="B72" s="128" t="s">
        <v>350</v>
      </c>
      <c r="C72" s="117">
        <v>2</v>
      </c>
      <c r="D72" s="172">
        <f>SUM(COUNTIF(WeekNights!$D$27:$AV$38,A72),COUNTIF('Weekend Training'!$D$27:$Z$38,A72))</f>
        <v>0</v>
      </c>
    </row>
    <row r="73" spans="1:4" ht="13.8" thickBot="1"/>
    <row r="74" spans="1:4" ht="13.8" thickBot="1">
      <c r="A74" s="130"/>
      <c r="B74" s="1138" t="s">
        <v>1745</v>
      </c>
      <c r="C74" s="131"/>
      <c r="D74" s="171">
        <f>SUM(COUNTIF(WeekNights!$D$27:$AV$38,A74),COUNTIF('Weekend Training'!$D$27:$Z$38,A74))</f>
        <v>0</v>
      </c>
    </row>
    <row r="75" spans="1:4">
      <c r="A75" s="126" t="s">
        <v>790</v>
      </c>
      <c r="B75" s="121" t="s">
        <v>352</v>
      </c>
      <c r="C75" s="122">
        <v>2</v>
      </c>
      <c r="D75" s="127">
        <f>SUM(COUNTIF(WeekNights!$D$27:$AV$38,A75),COUNTIF('Weekend Training'!$D$27:$Z$38,A75))</f>
        <v>2</v>
      </c>
    </row>
    <row r="76" spans="1:4">
      <c r="A76" s="101" t="s">
        <v>791</v>
      </c>
      <c r="B76" s="102" t="s">
        <v>354</v>
      </c>
      <c r="C76" s="105">
        <v>2</v>
      </c>
      <c r="D76" s="108">
        <f>SUM(COUNTIF(WeekNights!$D$27:$AV$38,A76),COUNTIF('Weekend Training'!$D$27:$Z$38,A76))</f>
        <v>2</v>
      </c>
    </row>
    <row r="77" spans="1:4">
      <c r="A77" s="101" t="s">
        <v>792</v>
      </c>
      <c r="B77" s="102" t="s">
        <v>356</v>
      </c>
      <c r="C77" s="105">
        <v>1</v>
      </c>
      <c r="D77" s="108">
        <f>SUM(COUNTIF(WeekNights!$D$27:$AV$38,A77),COUNTIF('Weekend Training'!$D$27:$Z$38,A77))</f>
        <v>1</v>
      </c>
    </row>
    <row r="78" spans="1:4">
      <c r="A78" s="101" t="s">
        <v>793</v>
      </c>
      <c r="B78" s="102" t="s">
        <v>358</v>
      </c>
      <c r="C78" s="105">
        <v>1</v>
      </c>
      <c r="D78" s="108">
        <f>SUM(COUNTIF(WeekNights!$D$27:$AV$38,A78),COUNTIF('Weekend Training'!$D$27:$Z$38,A78))</f>
        <v>1</v>
      </c>
    </row>
    <row r="79" spans="1:4">
      <c r="A79" s="118" t="s">
        <v>794</v>
      </c>
      <c r="B79" s="129" t="s">
        <v>360</v>
      </c>
      <c r="C79" s="120">
        <v>2</v>
      </c>
      <c r="D79" s="119">
        <f>SUM(COUNTIF(WeekNights!$D$27:$AV$38,A79),COUNTIF('Weekend Training'!$D$27:$Z$38,A79))</f>
        <v>2</v>
      </c>
    </row>
    <row r="80" spans="1:4">
      <c r="A80" s="101" t="s">
        <v>795</v>
      </c>
      <c r="B80" s="102" t="s">
        <v>353</v>
      </c>
      <c r="C80" s="105">
        <v>2</v>
      </c>
      <c r="D80" s="108">
        <f>SUM(COUNTIF(WeekNights!$D$27:$AV$38,A80),COUNTIF('Weekend Training'!$D$27:$Z$38,A80))</f>
        <v>2</v>
      </c>
    </row>
    <row r="81" spans="1:4">
      <c r="A81" s="101" t="s">
        <v>796</v>
      </c>
      <c r="B81" s="102" t="s">
        <v>355</v>
      </c>
      <c r="C81" s="105">
        <v>3</v>
      </c>
      <c r="D81" s="108">
        <f>SUM(COUNTIF(WeekNights!$D$27:$AV$38,A81),COUNTIF('Weekend Training'!$D$27:$Z$38,A81))</f>
        <v>3</v>
      </c>
    </row>
    <row r="82" spans="1:4">
      <c r="A82" s="1167" t="s">
        <v>1886</v>
      </c>
      <c r="B82" s="1168" t="s">
        <v>1667</v>
      </c>
      <c r="C82" s="1169" t="s">
        <v>1848</v>
      </c>
      <c r="D82" s="108">
        <f>SUM(COUNTIF(WeekNights!$D$27:$AV$38,A82),COUNTIF('Weekend Training'!$D$27:$Z$38,A82))</f>
        <v>8</v>
      </c>
    </row>
    <row r="83" spans="1:4">
      <c r="A83" s="95" t="s">
        <v>784</v>
      </c>
      <c r="B83" s="96" t="s">
        <v>351</v>
      </c>
      <c r="C83" s="93">
        <v>2</v>
      </c>
      <c r="D83" s="100">
        <f>SUM(COUNTIF(WeekNights!$D$27:$AV$38,A83),COUNTIF('Weekend Training'!$D$27:$Z$38,A83))</f>
        <v>1</v>
      </c>
    </row>
    <row r="84" spans="1:4">
      <c r="A84" s="95" t="s">
        <v>785</v>
      </c>
      <c r="B84" s="96" t="s">
        <v>353</v>
      </c>
      <c r="C84" s="93">
        <v>2</v>
      </c>
      <c r="D84" s="100">
        <f>SUM(COUNTIF(WeekNights!$D$27:$AV$38,A84),COUNTIF('Weekend Training'!$D$27:$Z$38,A84))</f>
        <v>0</v>
      </c>
    </row>
    <row r="85" spans="1:4">
      <c r="A85" s="95" t="s">
        <v>786</v>
      </c>
      <c r="B85" s="96" t="s">
        <v>355</v>
      </c>
      <c r="C85" s="93">
        <v>3</v>
      </c>
      <c r="D85" s="100">
        <f>SUM(COUNTIF(WeekNights!$D$27:$AV$38,A85),COUNTIF('Weekend Training'!$D$27:$Z$38,A85))</f>
        <v>0</v>
      </c>
    </row>
    <row r="86" spans="1:4">
      <c r="A86" s="95" t="s">
        <v>787</v>
      </c>
      <c r="B86" s="96" t="s">
        <v>357</v>
      </c>
      <c r="C86" s="93">
        <v>1</v>
      </c>
      <c r="D86" s="100">
        <f>SUM(COUNTIF(WeekNights!$D$27:$AV$38,A86),COUNTIF('Weekend Training'!$D$27:$Z$38,A86))</f>
        <v>1</v>
      </c>
    </row>
    <row r="87" spans="1:4">
      <c r="A87" s="95" t="s">
        <v>788</v>
      </c>
      <c r="B87" s="96" t="s">
        <v>359</v>
      </c>
      <c r="C87" s="93">
        <v>2</v>
      </c>
      <c r="D87" s="100">
        <f>SUM(COUNTIF(WeekNights!$D$27:$AV$38,A87),COUNTIF('Weekend Training'!$D$27:$Z$38,A87))</f>
        <v>0</v>
      </c>
    </row>
    <row r="88" spans="1:4" ht="13.8" thickBot="1">
      <c r="A88" s="116" t="s">
        <v>789</v>
      </c>
      <c r="B88" s="128" t="s">
        <v>361</v>
      </c>
      <c r="C88" s="117">
        <v>3</v>
      </c>
      <c r="D88" s="172">
        <f>SUM(COUNTIF(WeekNights!$D$27:$AV$38,A88),COUNTIF('Weekend Training'!$D$27:$Z$38,A88))</f>
        <v>0</v>
      </c>
    </row>
    <row r="89" spans="1:4" ht="13.8" thickBot="1"/>
    <row r="90" spans="1:4" ht="13.8" thickBot="1">
      <c r="A90" s="178"/>
      <c r="B90" s="1160" t="s">
        <v>1887</v>
      </c>
      <c r="C90" s="179"/>
      <c r="D90" s="180">
        <f>SUM(COUNTIF(WeekNights!$D$27:$AV$38,A90),COUNTIF('Weekend Training'!$D$27:$Z$38,A90))</f>
        <v>0</v>
      </c>
    </row>
    <row r="91" spans="1:4">
      <c r="A91" s="1161" t="s">
        <v>593</v>
      </c>
      <c r="B91" s="1162" t="s">
        <v>195</v>
      </c>
      <c r="C91" s="1163">
        <v>1</v>
      </c>
      <c r="D91" s="1164">
        <f>SUM(COUNTIF(WeekNights!$D$27:$AV$38,A91),COUNTIF('Weekend Training'!$D$27:$Z$38,A91))</f>
        <v>0</v>
      </c>
    </row>
    <row r="92" spans="1:4">
      <c r="A92" s="1149" t="s">
        <v>594</v>
      </c>
      <c r="B92" s="1150" t="s">
        <v>196</v>
      </c>
      <c r="C92" s="1151">
        <v>1</v>
      </c>
      <c r="D92" s="1165">
        <f>SUM(COUNTIF(WeekNights!$D$27:$AV$38,A92),COUNTIF('Weekend Training'!$D$27:$Z$38,A92))</f>
        <v>0</v>
      </c>
    </row>
    <row r="93" spans="1:4">
      <c r="A93" s="1149" t="s">
        <v>595</v>
      </c>
      <c r="B93" s="1150" t="s">
        <v>197</v>
      </c>
      <c r="C93" s="1151">
        <v>1</v>
      </c>
      <c r="D93" s="1165">
        <f>SUM(COUNTIF(WeekNights!$D$27:$AV$38,A93),COUNTIF('Weekend Training'!$D$27:$Z$38,A93))</f>
        <v>0</v>
      </c>
    </row>
    <row r="94" spans="1:4">
      <c r="A94" s="1149" t="s">
        <v>596</v>
      </c>
      <c r="B94" s="1150" t="s">
        <v>198</v>
      </c>
      <c r="C94" s="1151">
        <v>6</v>
      </c>
      <c r="D94" s="1165">
        <f>SUM(COUNTIF(WeekNights!$D$27:$AV$38,A94),COUNTIF('Weekend Training'!$D$27:$Z$38,A94))</f>
        <v>0</v>
      </c>
    </row>
    <row r="95" spans="1:4">
      <c r="A95" s="1153" t="s">
        <v>681</v>
      </c>
      <c r="B95" s="1154" t="s">
        <v>269</v>
      </c>
      <c r="C95" s="1155">
        <v>1</v>
      </c>
      <c r="D95" s="1152">
        <f>SUM(COUNTIF(WeekNights!$D$27:$AV$38,A95),COUNTIF('Weekend Training'!$D$27:$Z$38,A95))</f>
        <v>0</v>
      </c>
    </row>
    <row r="96" spans="1:4">
      <c r="A96" s="1153" t="s">
        <v>682</v>
      </c>
      <c r="B96" s="1154" t="s">
        <v>270</v>
      </c>
      <c r="C96" s="1155">
        <v>1</v>
      </c>
      <c r="D96" s="1152">
        <f>SUM(COUNTIF(WeekNights!$D$27:$AV$38,A96),COUNTIF('Weekend Training'!$D$27:$Z$38,A96))</f>
        <v>0</v>
      </c>
    </row>
    <row r="97" spans="1:4">
      <c r="A97" s="1153" t="s">
        <v>683</v>
      </c>
      <c r="B97" s="1154" t="s">
        <v>271</v>
      </c>
      <c r="C97" s="1155">
        <v>1</v>
      </c>
      <c r="D97" s="1152">
        <f>SUM(COUNTIF(WeekNights!$D$27:$AV$38,A97),COUNTIF('Weekend Training'!$D$27:$Z$38,A97))</f>
        <v>0</v>
      </c>
    </row>
    <row r="98" spans="1:4">
      <c r="A98" s="1153" t="s">
        <v>684</v>
      </c>
      <c r="B98" s="1154" t="s">
        <v>272</v>
      </c>
      <c r="C98" s="1155">
        <v>6</v>
      </c>
      <c r="D98" s="1152">
        <f>SUM(COUNTIF(WeekNights!$D$27:$AV$38,A98),COUNTIF('Weekend Training'!$D$27:$Z$38,A98))</f>
        <v>0</v>
      </c>
    </row>
    <row r="99" spans="1:4">
      <c r="A99" s="1153" t="s">
        <v>797</v>
      </c>
      <c r="B99" s="1154" t="s">
        <v>362</v>
      </c>
      <c r="C99" s="1155">
        <v>3</v>
      </c>
      <c r="D99" s="1152">
        <f>SUM(COUNTIF(WeekNights!$D$27:$AV$38,A99),COUNTIF('Weekend Training'!$D$27:$Z$38,A99))</f>
        <v>0</v>
      </c>
    </row>
    <row r="100" spans="1:4" ht="13.8" thickBot="1">
      <c r="A100" s="1156" t="s">
        <v>798</v>
      </c>
      <c r="B100" s="1157" t="s">
        <v>198</v>
      </c>
      <c r="C100" s="1158">
        <v>6</v>
      </c>
      <c r="D100" s="1159">
        <f>SUM(COUNTIF(WeekNights!$D$27:$AV$38,A100),COUNTIF('Weekend Training'!$D$27:$Z$38,A100))</f>
        <v>0</v>
      </c>
    </row>
    <row r="101" spans="1:4" ht="13.8" thickBot="1">
      <c r="A101" s="112"/>
      <c r="B101" s="112"/>
      <c r="C101" s="112"/>
      <c r="D101" s="112"/>
    </row>
    <row r="102" spans="1:4" ht="13.8" thickBot="1">
      <c r="A102" s="1137"/>
      <c r="B102" s="192" t="s">
        <v>1875</v>
      </c>
      <c r="C102" s="150"/>
      <c r="D102" s="151">
        <f>SUM(COUNTIF(WeekNights!$D$27:$AV$38,A102),COUNTIF('Weekend Training'!$D$27:$Z$38,A102))</f>
        <v>0</v>
      </c>
    </row>
    <row r="103" spans="1:4">
      <c r="A103" s="153" t="s">
        <v>644</v>
      </c>
      <c r="B103" s="198" t="s">
        <v>233</v>
      </c>
      <c r="C103" s="132" t="s">
        <v>1848</v>
      </c>
      <c r="D103" s="154">
        <f>SUM(COUNTIF(WeekNights!$D$27:$AV$38,A103),COUNTIF('Weekend Training'!$D$27:$Z$38,A103))</f>
        <v>0</v>
      </c>
    </row>
    <row r="104" spans="1:4">
      <c r="A104" s="195" t="s">
        <v>645</v>
      </c>
      <c r="B104" s="161" t="s">
        <v>234</v>
      </c>
      <c r="C104" s="138" t="s">
        <v>1848</v>
      </c>
      <c r="D104" s="139">
        <f>SUM(COUNTIF(WeekNights!$D$27:$AV$38,A104),COUNTIF('Weekend Training'!$D$27:$Z$38,A104))</f>
        <v>3</v>
      </c>
    </row>
    <row r="105" spans="1:4">
      <c r="A105" s="195" t="s">
        <v>646</v>
      </c>
      <c r="B105" s="161" t="s">
        <v>235</v>
      </c>
      <c r="C105" s="138" t="s">
        <v>1848</v>
      </c>
      <c r="D105" s="139">
        <f>SUM(COUNTIF(WeekNights!$D$27:$AV$38,A105),COUNTIF('Weekend Training'!$D$27:$Z$38,A105))</f>
        <v>0</v>
      </c>
    </row>
    <row r="106" spans="1:4">
      <c r="A106" s="195" t="s">
        <v>647</v>
      </c>
      <c r="B106" s="161" t="s">
        <v>236</v>
      </c>
      <c r="C106" s="138" t="s">
        <v>1848</v>
      </c>
      <c r="D106" s="139">
        <f>SUM(COUNTIF(WeekNights!$D$27:$AV$38,A106),COUNTIF('Weekend Training'!$D$27:$Z$38,A106))</f>
        <v>3</v>
      </c>
    </row>
    <row r="107" spans="1:4">
      <c r="A107" s="195" t="s">
        <v>648</v>
      </c>
      <c r="B107" s="161" t="s">
        <v>237</v>
      </c>
      <c r="C107" s="138" t="s">
        <v>1848</v>
      </c>
      <c r="D107" s="139">
        <f>SUM(COUNTIF(WeekNights!$D$27:$AV$38,A107),COUNTIF('Weekend Training'!$D$27:$Z$38,A107))</f>
        <v>0</v>
      </c>
    </row>
    <row r="108" spans="1:4">
      <c r="A108" s="195" t="s">
        <v>649</v>
      </c>
      <c r="B108" s="161" t="s">
        <v>238</v>
      </c>
      <c r="C108" s="138" t="s">
        <v>1848</v>
      </c>
      <c r="D108" s="139">
        <f>SUM(COUNTIF(WeekNights!$D$27:$AV$38,A108),COUNTIF('Weekend Training'!$D$27:$Z$38,A108))</f>
        <v>3</v>
      </c>
    </row>
    <row r="109" spans="1:4">
      <c r="A109" s="195" t="s">
        <v>650</v>
      </c>
      <c r="B109" s="161" t="s">
        <v>239</v>
      </c>
      <c r="C109" s="138" t="s">
        <v>1848</v>
      </c>
      <c r="D109" s="139">
        <f>SUM(COUNTIF(WeekNights!$D$27:$AV$38,A109),COUNTIF('Weekend Training'!$D$27:$Z$38,A109))</f>
        <v>0</v>
      </c>
    </row>
    <row r="110" spans="1:4">
      <c r="A110" s="195" t="s">
        <v>651</v>
      </c>
      <c r="B110" s="161" t="s">
        <v>240</v>
      </c>
      <c r="C110" s="138" t="s">
        <v>1848</v>
      </c>
      <c r="D110" s="139">
        <f>SUM(COUNTIF(WeekNights!$D$27:$AV$38,A110),COUNTIF('Weekend Training'!$D$27:$Z$38,A110))</f>
        <v>0</v>
      </c>
    </row>
    <row r="111" spans="1:4" ht="13.8" thickBot="1">
      <c r="A111" s="197" t="s">
        <v>1876</v>
      </c>
      <c r="B111" s="200" t="s">
        <v>1877</v>
      </c>
      <c r="C111" s="148">
        <v>18</v>
      </c>
      <c r="D111" s="149">
        <f>SUM(COUNTIF(WeekNights!$D$27:$AV$38,A111),COUNTIF('Weekend Training'!$D$27:$Z$38,A111))</f>
        <v>0</v>
      </c>
    </row>
    <row r="112" spans="1:4" ht="13.8" thickBot="1"/>
    <row r="113" spans="1:4" ht="13.8" thickBot="1">
      <c r="A113" s="1208"/>
      <c r="B113" s="1140" t="s">
        <v>2123</v>
      </c>
      <c r="C113" s="179"/>
      <c r="D113" s="180">
        <f>SUM(COUNTIF(WeekNights!$D$27:$AV$38,A113),COUNTIF('Weekend Training'!$D$27:$Z$38,A113))</f>
        <v>0</v>
      </c>
    </row>
    <row r="114" spans="1:4">
      <c r="A114" s="1141" t="s">
        <v>1743</v>
      </c>
      <c r="B114" s="1142" t="s">
        <v>2124</v>
      </c>
      <c r="C114" s="1143">
        <v>1</v>
      </c>
      <c r="D114" s="1144">
        <f>SUM(COUNTIF(WeekNights!$D$27:$AV$38,A114),COUNTIF('Weekend Training'!$D$27:$Z$38,A114))</f>
        <v>0</v>
      </c>
    </row>
    <row r="115" spans="1:4">
      <c r="A115" s="1145" t="s">
        <v>1741</v>
      </c>
      <c r="B115" s="1146" t="s">
        <v>2125</v>
      </c>
      <c r="C115" s="1147">
        <v>5</v>
      </c>
      <c r="D115" s="1148">
        <f>SUM(COUNTIF(WeekNights!$D$27:$AV$38,A115),COUNTIF('Weekend Training'!$D$27:$Z$38,A115))</f>
        <v>0</v>
      </c>
    </row>
    <row r="116" spans="1:4">
      <c r="A116" s="1209" t="s">
        <v>2126</v>
      </c>
      <c r="B116" s="1210" t="s">
        <v>1667</v>
      </c>
      <c r="C116" s="1211" t="s">
        <v>1848</v>
      </c>
      <c r="D116" s="1148">
        <f>SUM(COUNTIF(WeekNights!$D$27:$AV$38,A116),COUNTIF('Weekend Training'!$D$27:$Z$38,A116))</f>
        <v>0</v>
      </c>
    </row>
    <row r="117" spans="1:4">
      <c r="A117" s="1149" t="s">
        <v>597</v>
      </c>
      <c r="B117" s="1150" t="s">
        <v>2065</v>
      </c>
      <c r="C117" s="1151">
        <v>1</v>
      </c>
      <c r="D117" s="1152">
        <f>SUM(COUNTIF(WeekNights!$D$27:$AV$38,A117),COUNTIF('Weekend Training'!$D$27:$Z$38,A117))</f>
        <v>0</v>
      </c>
    </row>
    <row r="118" spans="1:4">
      <c r="A118" s="1149" t="s">
        <v>1566</v>
      </c>
      <c r="B118" s="1150" t="s">
        <v>2066</v>
      </c>
      <c r="C118" s="1151">
        <v>2</v>
      </c>
      <c r="D118" s="1152">
        <f>SUM(COUNTIF(WeekNights!$D$27:$AV$38,A118),COUNTIF('Weekend Training'!$D$27:$Z$38,A118))</f>
        <v>0</v>
      </c>
    </row>
    <row r="119" spans="1:4">
      <c r="A119" s="1149" t="s">
        <v>1564</v>
      </c>
      <c r="B119" s="1150" t="s">
        <v>2067</v>
      </c>
      <c r="C119" s="1151">
        <v>1</v>
      </c>
      <c r="D119" s="1152">
        <f>SUM(COUNTIF(WeekNights!$D$27:$AV$38,A119),COUNTIF('Weekend Training'!$D$27:$Z$38,A119))</f>
        <v>0</v>
      </c>
    </row>
    <row r="120" spans="1:4">
      <c r="A120" s="1149" t="s">
        <v>1562</v>
      </c>
      <c r="B120" s="1150" t="s">
        <v>2068</v>
      </c>
      <c r="C120" s="1151">
        <v>1</v>
      </c>
      <c r="D120" s="1152">
        <f>SUM(COUNTIF(WeekNights!$D$27:$AV$38,A120),COUNTIF('Weekend Training'!$D$27:$Z$38,A120))</f>
        <v>0</v>
      </c>
    </row>
    <row r="121" spans="1:4">
      <c r="A121" s="1153" t="s">
        <v>1640</v>
      </c>
      <c r="B121" s="1154" t="s">
        <v>2100</v>
      </c>
      <c r="C121" s="1155">
        <v>2</v>
      </c>
      <c r="D121" s="1152">
        <f>SUM(COUNTIF(WeekNights!$D$27:$AV$38,A121),COUNTIF('Weekend Training'!$D$27:$Z$38,A121))</f>
        <v>0</v>
      </c>
    </row>
    <row r="122" spans="1:4">
      <c r="A122" s="1153" t="s">
        <v>1638</v>
      </c>
      <c r="B122" s="1154" t="s">
        <v>2101</v>
      </c>
      <c r="C122" s="1155">
        <v>2</v>
      </c>
      <c r="D122" s="1152">
        <f>SUM(COUNTIF(WeekNights!$D$27:$AV$38,A122),COUNTIF('Weekend Training'!$D$27:$Z$38,A122))</f>
        <v>0</v>
      </c>
    </row>
    <row r="123" spans="1:4">
      <c r="A123" s="1153" t="s">
        <v>1637</v>
      </c>
      <c r="B123" s="1154" t="s">
        <v>2102</v>
      </c>
      <c r="C123" s="1155">
        <v>2</v>
      </c>
      <c r="D123" s="1152">
        <f>SUM(COUNTIF(WeekNights!$D$27:$AV$38,A123),COUNTIF('Weekend Training'!$D$27:$Z$38,A123))</f>
        <v>0</v>
      </c>
    </row>
    <row r="124" spans="1:4">
      <c r="A124" s="1153" t="s">
        <v>1739</v>
      </c>
      <c r="B124" s="1154" t="s">
        <v>2125</v>
      </c>
      <c r="C124" s="1155">
        <v>4</v>
      </c>
      <c r="D124" s="1152">
        <f>SUM(COUNTIF(WeekNights!$D$27:$AV$38,A124),COUNTIF('Weekend Training'!$D$27:$Z$38,A124))</f>
        <v>0</v>
      </c>
    </row>
    <row r="125" spans="1:4">
      <c r="A125" s="1153" t="s">
        <v>1737</v>
      </c>
      <c r="B125" s="1154" t="s">
        <v>2127</v>
      </c>
      <c r="C125" s="1155">
        <v>6</v>
      </c>
      <c r="D125" s="1152">
        <f>SUM(COUNTIF(WeekNights!$D$27:$AV$38,A125),COUNTIF('Weekend Training'!$D$27:$Z$38,A125))</f>
        <v>0</v>
      </c>
    </row>
    <row r="126" spans="1:4">
      <c r="A126" s="1153" t="s">
        <v>1735</v>
      </c>
      <c r="B126" s="1154" t="s">
        <v>2128</v>
      </c>
      <c r="C126" s="1155">
        <v>6</v>
      </c>
      <c r="D126" s="1152">
        <f>SUM(COUNTIF(WeekNights!$D$27:$AV$38,A126),COUNTIF('Weekend Training'!$D$27:$Z$38,A126))</f>
        <v>0</v>
      </c>
    </row>
    <row r="127" spans="1:4">
      <c r="A127" s="1153" t="s">
        <v>2129</v>
      </c>
      <c r="B127" s="1154" t="s">
        <v>2130</v>
      </c>
      <c r="C127" s="1155">
        <v>3</v>
      </c>
      <c r="D127" s="1152">
        <f>SUM(COUNTIF(WeekNights!$D$27:$AV$38,A127),COUNTIF('Weekend Training'!$D$27:$Z$38,A127))</f>
        <v>0</v>
      </c>
    </row>
    <row r="128" spans="1:4" ht="13.8" thickBot="1">
      <c r="A128" s="1156" t="s">
        <v>2131</v>
      </c>
      <c r="B128" s="1157" t="s">
        <v>2132</v>
      </c>
      <c r="C128" s="1158">
        <v>3</v>
      </c>
      <c r="D128" s="1159">
        <f>SUM(COUNTIF(WeekNights!$D$27:$AV$38,A128),COUNTIF('Weekend Training'!$D$27:$Z$38,A128))</f>
        <v>0</v>
      </c>
    </row>
    <row r="129" spans="1:4" ht="13.8" thickBot="1"/>
    <row r="130" spans="1:4" ht="13.8" thickBot="1">
      <c r="A130" s="1208"/>
      <c r="B130" s="1140" t="s">
        <v>2133</v>
      </c>
      <c r="C130" s="179"/>
      <c r="D130" s="180">
        <f>SUM(COUNTIF(WeekNights!$D$27:$AV$38,A130),COUNTIF('Weekend Training'!$D$27:$Z$38,A130))</f>
        <v>0</v>
      </c>
    </row>
    <row r="131" spans="1:4">
      <c r="A131" s="1141" t="s">
        <v>2134</v>
      </c>
      <c r="B131" s="1142" t="s">
        <v>2135</v>
      </c>
      <c r="C131" s="1143">
        <v>2</v>
      </c>
      <c r="D131" s="1144">
        <f>SUM(COUNTIF(WeekNights!$D$27:$AV$38,A131),COUNTIF('Weekend Training'!$D$27:$Z$38,A131))</f>
        <v>0</v>
      </c>
    </row>
    <row r="132" spans="1:4">
      <c r="A132" s="1149" t="s">
        <v>1542</v>
      </c>
      <c r="B132" s="1150" t="s">
        <v>2074</v>
      </c>
      <c r="C132" s="1151">
        <v>1</v>
      </c>
      <c r="D132" s="1165">
        <f>SUM(COUNTIF(WeekNights!$D$27:$AV$38,A132),COUNTIF('Weekend Training'!$D$27:$Z$38,A132))</f>
        <v>0</v>
      </c>
    </row>
    <row r="133" spans="1:4">
      <c r="A133" s="1149" t="s">
        <v>1540</v>
      </c>
      <c r="B133" s="1150" t="s">
        <v>2075</v>
      </c>
      <c r="C133" s="1151">
        <v>2</v>
      </c>
      <c r="D133" s="1165">
        <f>SUM(COUNTIF(WeekNights!$D$27:$AV$38,A133),COUNTIF('Weekend Training'!$D$27:$Z$38,A133))</f>
        <v>0</v>
      </c>
    </row>
    <row r="134" spans="1:4">
      <c r="A134" s="1153" t="s">
        <v>2115</v>
      </c>
      <c r="B134" s="1154" t="s">
        <v>2116</v>
      </c>
      <c r="C134" s="1155">
        <v>1</v>
      </c>
      <c r="D134" s="1152">
        <f>SUM(COUNTIF(WeekNights!$D$27:$AV$38,A134),COUNTIF('Weekend Training'!$D$27:$Z$38,A134))</f>
        <v>0</v>
      </c>
    </row>
    <row r="135" spans="1:4">
      <c r="A135" s="1153" t="s">
        <v>2117</v>
      </c>
      <c r="B135" s="1154" t="s">
        <v>2118</v>
      </c>
      <c r="C135" s="1155">
        <v>1</v>
      </c>
      <c r="D135" s="1152">
        <f>SUM(COUNTIF(WeekNights!$D$27:$AV$38,A135),COUNTIF('Weekend Training'!$D$27:$Z$38,A135))</f>
        <v>0</v>
      </c>
    </row>
    <row r="136" spans="1:4">
      <c r="A136" s="1153" t="s">
        <v>2136</v>
      </c>
      <c r="B136" s="1154" t="s">
        <v>2137</v>
      </c>
      <c r="C136" s="1155">
        <v>4</v>
      </c>
      <c r="D136" s="1152">
        <f>SUM(COUNTIF(WeekNights!$D$27:$AV$38,A136),COUNTIF('Weekend Training'!$D$27:$Z$38,A136))</f>
        <v>0</v>
      </c>
    </row>
    <row r="137" spans="1:4">
      <c r="A137" s="1153" t="s">
        <v>2138</v>
      </c>
      <c r="B137" s="1154" t="s">
        <v>2139</v>
      </c>
      <c r="C137" s="1155">
        <v>2</v>
      </c>
      <c r="D137" s="1152">
        <f>SUM(COUNTIF(WeekNights!$D$27:$AV$38,A137),COUNTIF('Weekend Training'!$D$27:$Z$38,A137))</f>
        <v>0</v>
      </c>
    </row>
    <row r="138" spans="1:4" ht="13.8" thickBot="1">
      <c r="A138" s="1156" t="s">
        <v>2140</v>
      </c>
      <c r="B138" s="1157" t="s">
        <v>2141</v>
      </c>
      <c r="C138" s="1158">
        <v>3</v>
      </c>
      <c r="D138" s="1159">
        <f>SUM(COUNTIF(WeekNights!$D$27:$AV$38,A138),COUNTIF('Weekend Training'!$D$27:$Z$38,A138))</f>
        <v>0</v>
      </c>
    </row>
    <row r="139" spans="1:4" ht="13.8" thickBot="1">
      <c r="A139" s="112"/>
      <c r="B139" s="112"/>
      <c r="C139" s="112"/>
      <c r="D139" s="112"/>
    </row>
    <row r="140" spans="1:4" ht="13.8" thickBot="1">
      <c r="A140" s="1137"/>
      <c r="B140" s="192" t="s">
        <v>2079</v>
      </c>
      <c r="C140" s="150"/>
      <c r="D140" s="151">
        <f>SUM(COUNTIF(WeekNights!$D$27:$AV$38,A140),COUNTIF('Weekend Training'!$D$27:$Z$38,A140))</f>
        <v>0</v>
      </c>
    </row>
    <row r="141" spans="1:4">
      <c r="A141" s="162" t="s">
        <v>2080</v>
      </c>
      <c r="B141" s="191" t="s">
        <v>2081</v>
      </c>
      <c r="C141" s="163">
        <v>1</v>
      </c>
      <c r="D141" s="164">
        <f>SUM(COUNTIF(WeekNights!$D$27:$AV$38,A141),COUNTIF('Weekend Training'!$D$27:$Z$38,A141))</f>
        <v>0</v>
      </c>
    </row>
    <row r="142" spans="1:4">
      <c r="A142" s="160" t="s">
        <v>2082</v>
      </c>
      <c r="B142" s="161" t="s">
        <v>2083</v>
      </c>
      <c r="C142" s="138" t="s">
        <v>2084</v>
      </c>
      <c r="D142" s="139">
        <f>SUM(COUNTIF(WeekNights!$D$27:$AV$38,A142),COUNTIF('Weekend Training'!$D$27:$Z$38,A142))</f>
        <v>0</v>
      </c>
    </row>
    <row r="143" spans="1:4" ht="13.8" thickBot="1">
      <c r="A143" s="146" t="s">
        <v>2085</v>
      </c>
      <c r="B143" s="1206" t="s">
        <v>2086</v>
      </c>
      <c r="C143" s="148">
        <v>1</v>
      </c>
      <c r="D143" s="149">
        <f>SUM(COUNTIF(WeekNights!$D$27:$AV$38,A143),COUNTIF('Weekend Training'!$D$27:$Z$38,A143))</f>
        <v>0</v>
      </c>
    </row>
    <row r="144" spans="1:4" ht="13.8" thickBot="1">
      <c r="A144" s="112"/>
      <c r="B144" s="112"/>
      <c r="C144" s="112"/>
      <c r="D144" s="112"/>
    </row>
    <row r="145" spans="1:4" ht="13.8" thickBot="1">
      <c r="A145" s="1137"/>
      <c r="B145" s="192" t="s">
        <v>2087</v>
      </c>
      <c r="C145" s="150"/>
      <c r="D145" s="151">
        <f>SUM(COUNTIF(WeekNights!$D$27:$AV$38,A145),COUNTIF('Weekend Training'!$D$27:$Z$38,A145))</f>
        <v>0</v>
      </c>
    </row>
    <row r="146" spans="1:4">
      <c r="A146" s="1207" t="s">
        <v>2088</v>
      </c>
      <c r="B146" s="166" t="s">
        <v>2089</v>
      </c>
      <c r="C146" s="167">
        <v>1</v>
      </c>
      <c r="D146" s="168">
        <f>SUM(COUNTIF(WeekNights!$D$27:$AV$38,A146),COUNTIF('Weekend Training'!$D$27:$Z$38,A146))</f>
        <v>0</v>
      </c>
    </row>
    <row r="147" spans="1:4" ht="13.8" thickBot="1">
      <c r="A147" s="197" t="s">
        <v>2090</v>
      </c>
      <c r="B147" s="147" t="s">
        <v>2091</v>
      </c>
      <c r="C147" s="148" t="s">
        <v>2084</v>
      </c>
      <c r="D147" s="149">
        <f>SUM(COUNTIF(WeekNights!$D$27:$AV$38,A147),COUNTIF('Weekend Training'!$D$27:$Z$38,A147))</f>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sheetPr>
  <dimension ref="A1:D147"/>
  <sheetViews>
    <sheetView workbookViewId="0"/>
  </sheetViews>
  <sheetFormatPr defaultRowHeight="13.2"/>
  <cols>
    <col min="1" max="1" width="10.6640625" style="1" customWidth="1"/>
    <col min="2" max="2" width="95.6640625" customWidth="1"/>
    <col min="3" max="4" width="8.6640625" customWidth="1"/>
  </cols>
  <sheetData>
    <row r="1" spans="1:4" ht="17.399999999999999">
      <c r="A1" s="174"/>
      <c r="B1" s="182" t="s">
        <v>2142</v>
      </c>
      <c r="C1" s="176"/>
      <c r="D1" s="177"/>
    </row>
    <row r="2" spans="1:4">
      <c r="A2" s="183" t="s">
        <v>149</v>
      </c>
      <c r="B2" s="184" t="s">
        <v>51</v>
      </c>
      <c r="C2" s="184" t="s">
        <v>150</v>
      </c>
      <c r="D2" s="185" t="s">
        <v>1029</v>
      </c>
    </row>
    <row r="3" spans="1:4" ht="13.8" thickBot="1">
      <c r="A3" s="112"/>
      <c r="B3" s="112"/>
      <c r="C3" s="112"/>
      <c r="D3" s="112"/>
    </row>
    <row r="4" spans="1:4" ht="13.8" thickBot="1">
      <c r="A4" s="187"/>
      <c r="B4" s="192" t="s">
        <v>1935</v>
      </c>
      <c r="C4" s="188"/>
      <c r="D4" s="189"/>
    </row>
    <row r="5" spans="1:4">
      <c r="A5" s="193" t="s">
        <v>1499</v>
      </c>
      <c r="B5" s="121" t="s">
        <v>1936</v>
      </c>
      <c r="C5" s="122">
        <v>2</v>
      </c>
      <c r="D5" s="127">
        <f>SUM(COUNTIF(WeekNights!$D$39:$AV$50,A5),COUNTIF('Weekend Training'!$D$39:$Z$51,A5))</f>
        <v>2</v>
      </c>
    </row>
    <row r="6" spans="1:4">
      <c r="A6" s="1167" t="s">
        <v>1500</v>
      </c>
      <c r="B6" s="102" t="s">
        <v>529</v>
      </c>
      <c r="C6" s="105">
        <v>2</v>
      </c>
      <c r="D6" s="108">
        <f>SUM(COUNTIF(WeekNights!$D$39:$AV$50,A6),COUNTIF('Weekend Training'!$D$39:$Z$51,A6))</f>
        <v>2</v>
      </c>
    </row>
    <row r="7" spans="1:4" ht="13.8" thickBot="1">
      <c r="A7" s="1175" t="s">
        <v>1501</v>
      </c>
      <c r="B7" s="123" t="s">
        <v>531</v>
      </c>
      <c r="C7" s="124">
        <v>2</v>
      </c>
      <c r="D7" s="125">
        <f>SUM(COUNTIF(WeekNights!$D$39:$AV$50,A7),COUNTIF('Weekend Training'!$D$39:$Z$51,A7))</f>
        <v>2</v>
      </c>
    </row>
    <row r="8" spans="1:4" ht="13.8" thickBot="1">
      <c r="A8" s="112"/>
      <c r="B8" s="112"/>
      <c r="C8" s="112"/>
      <c r="D8" s="112"/>
    </row>
    <row r="9" spans="1:4" ht="13.8" thickBot="1">
      <c r="A9" s="1137"/>
      <c r="B9" s="192" t="s">
        <v>1893</v>
      </c>
      <c r="C9" s="150"/>
      <c r="D9" s="151">
        <f>SUM(COUNTIF(WeekNights!$D$39:$AV$50,A9),COUNTIF('Weekend Training'!$D$39:$Z$51,A9))</f>
        <v>0</v>
      </c>
    </row>
    <row r="10" spans="1:4">
      <c r="A10" s="153" t="s">
        <v>548</v>
      </c>
      <c r="B10" s="198" t="s">
        <v>151</v>
      </c>
      <c r="C10" s="132" t="s">
        <v>1848</v>
      </c>
      <c r="D10" s="154">
        <f>SUM(COUNTIF(WeekNights!$D$39:$AV$50,A10),COUNTIF('Weekend Training'!$D$39:$Z$51,A10))</f>
        <v>0</v>
      </c>
    </row>
    <row r="11" spans="1:4">
      <c r="A11" s="195" t="s">
        <v>549</v>
      </c>
      <c r="B11" s="161" t="s">
        <v>152</v>
      </c>
      <c r="C11" s="138" t="s">
        <v>1848</v>
      </c>
      <c r="D11" s="139">
        <f>SUM(COUNTIF(WeekNights!$D$39:$AV$50,A11),COUNTIF('Weekend Training'!$D$39:$Z$51,A11))</f>
        <v>0</v>
      </c>
    </row>
    <row r="12" spans="1:4">
      <c r="A12" s="195" t="s">
        <v>550</v>
      </c>
      <c r="B12" s="161" t="s">
        <v>153</v>
      </c>
      <c r="C12" s="138" t="s">
        <v>1848</v>
      </c>
      <c r="D12" s="139">
        <f>SUM(COUNTIF(WeekNights!$D$39:$AV$50,A12),COUNTIF('Weekend Training'!$D$39:$Z$51,A12))</f>
        <v>0</v>
      </c>
    </row>
    <row r="13" spans="1:4">
      <c r="A13" s="195" t="s">
        <v>551</v>
      </c>
      <c r="B13" s="161" t="s">
        <v>154</v>
      </c>
      <c r="C13" s="138" t="s">
        <v>1848</v>
      </c>
      <c r="D13" s="139">
        <f>SUM(COUNTIF(WeekNights!$D$39:$AV$50,A13),COUNTIF('Weekend Training'!$D$39:$Z$51,A13))</f>
        <v>0</v>
      </c>
    </row>
    <row r="14" spans="1:4">
      <c r="A14" s="195" t="s">
        <v>552</v>
      </c>
      <c r="B14" s="161" t="s">
        <v>1849</v>
      </c>
      <c r="C14" s="138" t="s">
        <v>1848</v>
      </c>
      <c r="D14" s="139">
        <f>SUM(COUNTIF(WeekNights!$D$39:$AV$50,A14),COUNTIF('Weekend Training'!$D$39:$Z$51,A14))</f>
        <v>0</v>
      </c>
    </row>
    <row r="15" spans="1:4">
      <c r="A15" s="195" t="s">
        <v>553</v>
      </c>
      <c r="B15" s="161" t="s">
        <v>1850</v>
      </c>
      <c r="C15" s="138" t="s">
        <v>1848</v>
      </c>
      <c r="D15" s="139">
        <f>SUM(COUNTIF(WeekNights!$D$39:$AV$50,A15),COUNTIF('Weekend Training'!$D$39:$Z$51,A15))</f>
        <v>0</v>
      </c>
    </row>
    <row r="16" spans="1:4">
      <c r="A16" s="195" t="s">
        <v>554</v>
      </c>
      <c r="B16" s="161" t="s">
        <v>1851</v>
      </c>
      <c r="C16" s="138" t="s">
        <v>1848</v>
      </c>
      <c r="D16" s="139">
        <f>SUM(COUNTIF(WeekNights!$D$39:$AV$50,A16),COUNTIF('Weekend Training'!$D$39:$Z$51,A16))</f>
        <v>0</v>
      </c>
    </row>
    <row r="17" spans="1:4">
      <c r="A17" s="195" t="s">
        <v>555</v>
      </c>
      <c r="B17" s="161" t="s">
        <v>1852</v>
      </c>
      <c r="C17" s="138" t="s">
        <v>1848</v>
      </c>
      <c r="D17" s="139">
        <f>SUM(COUNTIF(WeekNights!$D$39:$AV$50,A17),COUNTIF('Weekend Training'!$D$39:$Z$51,A17))</f>
        <v>0</v>
      </c>
    </row>
    <row r="18" spans="1:4" ht="13.8" thickBot="1">
      <c r="A18" s="197" t="s">
        <v>1853</v>
      </c>
      <c r="B18" s="200" t="s">
        <v>1854</v>
      </c>
      <c r="C18" s="148">
        <v>18</v>
      </c>
      <c r="D18" s="149">
        <f>SUM(COUNTIF(WeekNights!$D$39:$AV$50,A18),COUNTIF('Weekend Training'!$D$39:$Z$51,A18))</f>
        <v>0</v>
      </c>
    </row>
    <row r="19" spans="1:4" ht="13.8" thickBot="1">
      <c r="A19" s="112"/>
      <c r="B19" s="112"/>
      <c r="C19" s="112"/>
      <c r="D19" s="112"/>
    </row>
    <row r="20" spans="1:4" ht="13.8" thickBot="1">
      <c r="A20" s="1137"/>
      <c r="B20" s="192" t="s">
        <v>1894</v>
      </c>
      <c r="C20" s="150"/>
      <c r="D20" s="151">
        <f>SUM(COUNTIF(WeekNights!$D$39:$AV$50,A20),COUNTIF('Weekend Training'!$D$39:$Z$51,A20))</f>
        <v>0</v>
      </c>
    </row>
    <row r="21" spans="1:4">
      <c r="A21" s="153" t="s">
        <v>1856</v>
      </c>
      <c r="B21" s="155" t="s">
        <v>536</v>
      </c>
      <c r="C21" s="132">
        <v>9</v>
      </c>
      <c r="D21" s="154">
        <f>SUM(COUNTIF(WeekNights!$D$39:$AV$50,A21),COUNTIF('Weekend Training'!$D$39:$Z$51,A21))</f>
        <v>9</v>
      </c>
    </row>
    <row r="22" spans="1:4" ht="13.8" thickBot="1">
      <c r="A22" s="146" t="s">
        <v>1857</v>
      </c>
      <c r="B22" s="147" t="s">
        <v>536</v>
      </c>
      <c r="C22" s="148">
        <v>18</v>
      </c>
      <c r="D22" s="149">
        <f>SUM(COUNTIF(WeekNights!$D$39:$AV$50,A22),COUNTIF('Weekend Training'!$D$39:$Z$51,A22))</f>
        <v>0</v>
      </c>
    </row>
    <row r="23" spans="1:4" ht="13.8" thickBot="1"/>
    <row r="24" spans="1:4" ht="13.8" thickBot="1">
      <c r="A24" s="178"/>
      <c r="B24" s="1140" t="s">
        <v>1895</v>
      </c>
      <c r="C24" s="179"/>
      <c r="D24" s="180">
        <f>SUM(COUNTIF(WeekNights!$D$39:$AV$50,A24),COUNTIF('Weekend Training'!$D$39:$Z$51,A24))</f>
        <v>0</v>
      </c>
    </row>
    <row r="25" spans="1:4">
      <c r="A25" s="126" t="s">
        <v>879</v>
      </c>
      <c r="B25" s="121" t="s">
        <v>425</v>
      </c>
      <c r="C25" s="122">
        <v>1</v>
      </c>
      <c r="D25" s="127">
        <f>SUM(COUNTIF(WeekNights!$D$39:$AV$50,A25),COUNTIF('Weekend Training'!$D$39:$Z$51,A25))</f>
        <v>1</v>
      </c>
    </row>
    <row r="26" spans="1:4">
      <c r="A26" s="101" t="s">
        <v>880</v>
      </c>
      <c r="B26" s="102" t="s">
        <v>426</v>
      </c>
      <c r="C26" s="105">
        <v>2</v>
      </c>
      <c r="D26" s="108">
        <f>SUM(COUNTIF(WeekNights!$D$39:$AV$50,A26),COUNTIF('Weekend Training'!$D$39:$Z$51,A26))</f>
        <v>2</v>
      </c>
    </row>
    <row r="27" spans="1:4">
      <c r="A27" s="101" t="s">
        <v>881</v>
      </c>
      <c r="B27" s="102" t="s">
        <v>427</v>
      </c>
      <c r="C27" s="105">
        <v>2</v>
      </c>
      <c r="D27" s="108">
        <f>SUM(COUNTIF(WeekNights!$D$39:$AV$50,A27),COUNTIF('Weekend Training'!$D$39:$Z$51,A27))</f>
        <v>2</v>
      </c>
    </row>
    <row r="28" spans="1:4">
      <c r="A28" s="101" t="s">
        <v>882</v>
      </c>
      <c r="B28" s="102" t="s">
        <v>428</v>
      </c>
      <c r="C28" s="105">
        <v>2</v>
      </c>
      <c r="D28" s="108">
        <f>SUM(COUNTIF(WeekNights!$D$39:$AV$50,A28),COUNTIF('Weekend Training'!$D$39:$Z$51,A28))</f>
        <v>2</v>
      </c>
    </row>
    <row r="29" spans="1:4">
      <c r="A29" s="101" t="s">
        <v>883</v>
      </c>
      <c r="B29" s="102" t="s">
        <v>331</v>
      </c>
      <c r="C29" s="105">
        <v>2</v>
      </c>
      <c r="D29" s="108">
        <f>SUM(COUNTIF(WeekNights!$D$39:$AV$50,A29),COUNTIF('Weekend Training'!$D$39:$Z$51,A29))</f>
        <v>2</v>
      </c>
    </row>
    <row r="30" spans="1:4">
      <c r="A30" s="101" t="s">
        <v>884</v>
      </c>
      <c r="B30" s="102" t="s">
        <v>429</v>
      </c>
      <c r="C30" s="105">
        <v>1</v>
      </c>
      <c r="D30" s="108">
        <f>SUM(COUNTIF(WeekNights!$D$39:$AV$50,A30),COUNTIF('Weekend Training'!$D$39:$Z$51,A30))</f>
        <v>1</v>
      </c>
    </row>
    <row r="31" spans="1:4">
      <c r="A31" s="1167" t="s">
        <v>1896</v>
      </c>
      <c r="B31" s="1168" t="s">
        <v>1897</v>
      </c>
      <c r="C31" s="1169" t="s">
        <v>1848</v>
      </c>
      <c r="D31" s="108">
        <f>SUM(COUNTIF(WeekNights!$D$39:$AV$50,A31),COUNTIF('Weekend Training'!$D$39:$Z$51,A31))</f>
        <v>0</v>
      </c>
    </row>
    <row r="32" spans="1:4">
      <c r="A32" s="1167" t="s">
        <v>1898</v>
      </c>
      <c r="B32" s="1168" t="s">
        <v>1899</v>
      </c>
      <c r="C32" s="1169" t="s">
        <v>1848</v>
      </c>
      <c r="D32" s="108">
        <f>SUM(COUNTIF(WeekNights!$D$39:$AV$50,A32),COUNTIF('Weekend Training'!$D$39:$Z$51,A32))</f>
        <v>0</v>
      </c>
    </row>
    <row r="33" spans="1:4">
      <c r="A33" s="196" t="s">
        <v>878</v>
      </c>
      <c r="B33" s="199" t="s">
        <v>1900</v>
      </c>
      <c r="C33" s="142">
        <v>1</v>
      </c>
      <c r="D33" s="143">
        <f>SUM(COUNTIF(WeekNights!$D$39:$AV$50,A33),COUNTIF('Weekend Training'!$D$39:$Z$51,A33))</f>
        <v>0</v>
      </c>
    </row>
    <row r="34" spans="1:4" ht="13.8" thickBot="1">
      <c r="A34" s="1174" t="s">
        <v>1809</v>
      </c>
      <c r="B34" s="128" t="s">
        <v>1525</v>
      </c>
      <c r="C34" s="117">
        <v>12</v>
      </c>
      <c r="D34" s="172">
        <f>SUM(COUNTIF(WeekNights!$D$39:$AV$50,A34),COUNTIF('Weekend Training'!$D$39:$Z$51,A34))</f>
        <v>0</v>
      </c>
    </row>
    <row r="35" spans="1:4" ht="13.8" thickBot="1">
      <c r="A35" s="112"/>
      <c r="B35" s="112"/>
      <c r="C35" s="112"/>
      <c r="D35" s="112"/>
    </row>
    <row r="36" spans="1:4" ht="13.8" thickBot="1">
      <c r="A36" s="152"/>
      <c r="B36" s="192" t="s">
        <v>1859</v>
      </c>
      <c r="C36" s="150"/>
      <c r="D36" s="151">
        <f>SUM(COUNTIF(WeekNights!$D$39:$AV$50,A36),COUNTIF('Weekend Training'!$D$39:$Z$51,A36))</f>
        <v>0</v>
      </c>
    </row>
    <row r="37" spans="1:4">
      <c r="A37" s="153" t="s">
        <v>1860</v>
      </c>
      <c r="B37" s="155" t="s">
        <v>538</v>
      </c>
      <c r="C37" s="132">
        <v>3</v>
      </c>
      <c r="D37" s="154">
        <f>SUM(COUNTIF(WeekNights!$D$39:$AV$50,A37),COUNTIF('Weekend Training'!$D$39:$Z$51,A37))</f>
        <v>0</v>
      </c>
    </row>
    <row r="38" spans="1:4">
      <c r="A38" s="160" t="s">
        <v>1861</v>
      </c>
      <c r="B38" s="161" t="s">
        <v>540</v>
      </c>
      <c r="C38" s="138">
        <v>3</v>
      </c>
      <c r="D38" s="139">
        <f>SUM(COUNTIF(WeekNights!$D$39:$AV$50,A38),COUNTIF('Weekend Training'!$D$39:$Z$51,A38))</f>
        <v>0</v>
      </c>
    </row>
    <row r="39" spans="1:4">
      <c r="A39" s="160" t="s">
        <v>1862</v>
      </c>
      <c r="B39" s="161" t="s">
        <v>537</v>
      </c>
      <c r="C39" s="138">
        <v>3</v>
      </c>
      <c r="D39" s="139">
        <f>SUM(COUNTIF(WeekNights!$D$39:$AV$50,A39),COUNTIF('Weekend Training'!$D$39:$Z$51,A39))</f>
        <v>0</v>
      </c>
    </row>
    <row r="40" spans="1:4">
      <c r="A40" s="140" t="s">
        <v>1863</v>
      </c>
      <c r="B40" s="141" t="s">
        <v>537</v>
      </c>
      <c r="C40" s="142">
        <v>3</v>
      </c>
      <c r="D40" s="143">
        <f>SUM(COUNTIF(WeekNights!$D$39:$AV$50,A40),COUNTIF('Weekend Training'!$D$39:$Z$51,A40))</f>
        <v>0</v>
      </c>
    </row>
    <row r="41" spans="1:4">
      <c r="A41" s="140" t="s">
        <v>1864</v>
      </c>
      <c r="B41" s="141" t="s">
        <v>539</v>
      </c>
      <c r="C41" s="142">
        <v>3</v>
      </c>
      <c r="D41" s="143">
        <f>SUM(COUNTIF(WeekNights!$D$39:$AV$50,A41),COUNTIF('Weekend Training'!$D$39:$Z$51,A41))</f>
        <v>0</v>
      </c>
    </row>
    <row r="42" spans="1:4">
      <c r="A42" s="140" t="s">
        <v>1865</v>
      </c>
      <c r="B42" s="141" t="s">
        <v>541</v>
      </c>
      <c r="C42" s="142">
        <v>3</v>
      </c>
      <c r="D42" s="143">
        <f>SUM(COUNTIF(WeekNights!$D$39:$AV$50,A42),COUNTIF('Weekend Training'!$D$39:$Z$51,A42))</f>
        <v>0</v>
      </c>
    </row>
    <row r="43" spans="1:4">
      <c r="A43" s="140" t="s">
        <v>1866</v>
      </c>
      <c r="B43" s="141" t="s">
        <v>542</v>
      </c>
      <c r="C43" s="142">
        <v>3</v>
      </c>
      <c r="D43" s="143">
        <f>SUM(COUNTIF(WeekNights!$D$39:$AV$50,A43),COUNTIF('Weekend Training'!$D$39:$Z$51,A43))</f>
        <v>0</v>
      </c>
    </row>
    <row r="44" spans="1:4" ht="13.8" thickBot="1">
      <c r="A44" s="146" t="s">
        <v>1867</v>
      </c>
      <c r="B44" s="147" t="s">
        <v>543</v>
      </c>
      <c r="C44" s="148">
        <v>3</v>
      </c>
      <c r="D44" s="149">
        <f>SUM(COUNTIF(WeekNights!$D$39:$AV$50,A44),COUNTIF('Weekend Training'!$D$39:$Z$51,A44))</f>
        <v>0</v>
      </c>
    </row>
    <row r="45" spans="1:4" ht="13.8" thickBot="1">
      <c r="A45" s="112"/>
      <c r="B45" s="112"/>
      <c r="C45" s="112"/>
      <c r="D45" s="112"/>
    </row>
    <row r="46" spans="1:4" ht="13.8" thickBot="1">
      <c r="A46" s="152"/>
      <c r="B46" s="194" t="s">
        <v>1868</v>
      </c>
      <c r="C46" s="150"/>
      <c r="D46" s="151">
        <f>SUM(COUNTIF(WeekNights!$D$39:$AV$50,A46),COUNTIF('Weekend Training'!$D$39:$Z$51,A46))</f>
        <v>0</v>
      </c>
    </row>
    <row r="47" spans="1:4">
      <c r="A47" s="1135" t="s">
        <v>1879</v>
      </c>
      <c r="B47" s="155" t="s">
        <v>544</v>
      </c>
      <c r="C47" s="132">
        <v>9</v>
      </c>
      <c r="D47" s="154">
        <f>SUM(COUNTIF(WeekNights!$D$39:$AV$50,A47),COUNTIF('Weekend Training'!$D$39:$Z$51,A47))</f>
        <v>6</v>
      </c>
    </row>
    <row r="48" spans="1:4">
      <c r="A48" s="140" t="s">
        <v>1869</v>
      </c>
      <c r="B48" s="141" t="s">
        <v>544</v>
      </c>
      <c r="C48" s="142">
        <v>9</v>
      </c>
      <c r="D48" s="143">
        <f>SUM(COUNTIF(WeekNights!$D$39:$AV$50,A48),COUNTIF('Weekend Training'!$D$39:$Z$51,A48))</f>
        <v>0</v>
      </c>
    </row>
    <row r="49" spans="1:4" ht="13.8" thickBot="1">
      <c r="A49" s="146" t="s">
        <v>1870</v>
      </c>
      <c r="B49" s="147" t="s">
        <v>545</v>
      </c>
      <c r="C49" s="148">
        <v>9</v>
      </c>
      <c r="D49" s="149">
        <f>SUM(COUNTIF(WeekNights!$D$39:$AV$50,A49),COUNTIF('Weekend Training'!$D$39:$Z$51,A49))</f>
        <v>0</v>
      </c>
    </row>
    <row r="50" spans="1:4" ht="13.8" thickBot="1">
      <c r="A50" s="112"/>
      <c r="B50" s="112"/>
      <c r="C50" s="112"/>
      <c r="D50" s="112"/>
    </row>
    <row r="51" spans="1:4" ht="13.8" thickBot="1">
      <c r="A51" s="178"/>
      <c r="B51" s="1140" t="s">
        <v>1808</v>
      </c>
      <c r="C51" s="179"/>
      <c r="D51" s="180">
        <f>SUM(COUNTIF(WeekNights!$D$39:$AV$50,A51),COUNTIF('Weekend Training'!$D$39:$Z$51,A51))</f>
        <v>0</v>
      </c>
    </row>
    <row r="52" spans="1:4">
      <c r="A52" s="1176" t="s">
        <v>887</v>
      </c>
      <c r="B52" s="1177" t="s">
        <v>164</v>
      </c>
      <c r="C52" s="1178">
        <v>3</v>
      </c>
      <c r="D52" s="1179">
        <f>SUM(COUNTIF(WeekNights!$D$39:$AV$50,A52),COUNTIF('Weekend Training'!$D$39:$Z$51,A52))</f>
        <v>0</v>
      </c>
    </row>
    <row r="53" spans="1:4">
      <c r="A53" s="1149" t="s">
        <v>562</v>
      </c>
      <c r="B53" s="1150" t="s">
        <v>164</v>
      </c>
      <c r="C53" s="1151">
        <v>6</v>
      </c>
      <c r="D53" s="1152">
        <f>SUM(COUNTIF(WeekNights!$D$39:$AV$50,A53),COUNTIF('Weekend Training'!$D$39:$Z$51,A53))</f>
        <v>0</v>
      </c>
    </row>
    <row r="54" spans="1:4">
      <c r="A54" s="1153" t="s">
        <v>768</v>
      </c>
      <c r="B54" s="1154" t="s">
        <v>337</v>
      </c>
      <c r="C54" s="1155">
        <v>1</v>
      </c>
      <c r="D54" s="1152">
        <f>SUM(COUNTIF(WeekNights!$D$39:$AV$50,A54),COUNTIF('Weekend Training'!$D$39:$Z$51,A54))</f>
        <v>0</v>
      </c>
    </row>
    <row r="55" spans="1:4">
      <c r="A55" s="1153" t="s">
        <v>769</v>
      </c>
      <c r="B55" s="1154" t="s">
        <v>338</v>
      </c>
      <c r="C55" s="1155">
        <v>2</v>
      </c>
      <c r="D55" s="1152">
        <f>SUM(COUNTIF(WeekNights!$D$39:$AV$50,A55),COUNTIF('Weekend Training'!$D$39:$Z$51,A55))</f>
        <v>0</v>
      </c>
    </row>
    <row r="56" spans="1:4">
      <c r="A56" s="1153" t="s">
        <v>770</v>
      </c>
      <c r="B56" s="1154" t="s">
        <v>339</v>
      </c>
      <c r="C56" s="1155">
        <v>2</v>
      </c>
      <c r="D56" s="1152">
        <f>SUM(COUNTIF(WeekNights!$D$39:$AV$50,A56),COUNTIF('Weekend Training'!$D$39:$Z$51,A56))</f>
        <v>0</v>
      </c>
    </row>
    <row r="57" spans="1:4">
      <c r="A57" s="1153" t="s">
        <v>885</v>
      </c>
      <c r="B57" s="1154" t="s">
        <v>430</v>
      </c>
      <c r="C57" s="1155">
        <v>1</v>
      </c>
      <c r="D57" s="1152">
        <f>SUM(COUNTIF(WeekNights!$D$39:$AV$50,A57),COUNTIF('Weekend Training'!$D$39:$Z$51,A57))</f>
        <v>0</v>
      </c>
    </row>
    <row r="58" spans="1:4" ht="13.8" thickBot="1">
      <c r="A58" s="1156" t="s">
        <v>886</v>
      </c>
      <c r="B58" s="1157" t="s">
        <v>431</v>
      </c>
      <c r="C58" s="1158">
        <v>1</v>
      </c>
      <c r="D58" s="1159">
        <f>SUM(COUNTIF(WeekNights!$D$39:$AV$50,A58),COUNTIF('Weekend Training'!$D$39:$Z$51,A58))</f>
        <v>0</v>
      </c>
    </row>
    <row r="59" spans="1:4" ht="13.8" thickBot="1">
      <c r="C59" s="1"/>
      <c r="D59" s="86"/>
    </row>
    <row r="60" spans="1:4" ht="13.8" thickBot="1">
      <c r="A60" s="178"/>
      <c r="B60" s="1140" t="s">
        <v>2143</v>
      </c>
      <c r="C60" s="179"/>
      <c r="D60" s="180">
        <f>SUM(COUNTIF(WeekNights!$D$39:$AV$50,A60),COUNTIF('Weekend Training'!$D$39:$Z$51,A60))</f>
        <v>0</v>
      </c>
    </row>
    <row r="61" spans="1:4">
      <c r="A61" s="126" t="s">
        <v>890</v>
      </c>
      <c r="B61" s="121" t="s">
        <v>2144</v>
      </c>
      <c r="C61" s="122">
        <v>1</v>
      </c>
      <c r="D61" s="127">
        <f>SUM(COUNTIF(WeekNights!$D$39:$AV$50,A61),COUNTIF('Weekend Training'!$D$39:$Z$51,A61))</f>
        <v>1</v>
      </c>
    </row>
    <row r="62" spans="1:4">
      <c r="A62" s="101" t="s">
        <v>891</v>
      </c>
      <c r="B62" s="102" t="s">
        <v>435</v>
      </c>
      <c r="C62" s="105">
        <v>1</v>
      </c>
      <c r="D62" s="108">
        <f>SUM(COUNTIF(WeekNights!$D$39:$AV$50,A62),COUNTIF('Weekend Training'!$D$39:$Z$51,A62))</f>
        <v>1</v>
      </c>
    </row>
    <row r="63" spans="1:4">
      <c r="A63" s="95" t="s">
        <v>772</v>
      </c>
      <c r="B63" s="96" t="s">
        <v>1884</v>
      </c>
      <c r="C63" s="93">
        <v>2</v>
      </c>
      <c r="D63" s="100">
        <f>SUM(COUNTIF(WeekNights!$D$39:$AV$50,A63),COUNTIF('Weekend Training'!$D$39:$Z$51,A63))</f>
        <v>0</v>
      </c>
    </row>
    <row r="64" spans="1:4">
      <c r="A64" s="95" t="s">
        <v>773</v>
      </c>
      <c r="B64" s="96" t="s">
        <v>342</v>
      </c>
      <c r="C64" s="93">
        <v>2</v>
      </c>
      <c r="D64" s="100">
        <f>SUM(COUNTIF(WeekNights!$D$39:$AV$50,A64),COUNTIF('Weekend Training'!$D$39:$Z$51,A64))</f>
        <v>0</v>
      </c>
    </row>
    <row r="65" spans="1:4">
      <c r="A65" s="95" t="s">
        <v>774</v>
      </c>
      <c r="B65" s="96" t="s">
        <v>2122</v>
      </c>
      <c r="C65" s="93">
        <v>2</v>
      </c>
      <c r="D65" s="100">
        <f>SUM(COUNTIF(WeekNights!$D$39:$AV$50,A65),COUNTIF('Weekend Training'!$D$39:$Z$51,A65))</f>
        <v>0</v>
      </c>
    </row>
    <row r="66" spans="1:4" ht="13.8" thickBot="1">
      <c r="A66" s="116" t="s">
        <v>888</v>
      </c>
      <c r="B66" s="128" t="s">
        <v>432</v>
      </c>
      <c r="C66" s="117">
        <v>3</v>
      </c>
      <c r="D66" s="172">
        <f>SUM(COUNTIF(WeekNights!$D$39:$AV$50,A66),COUNTIF('Weekend Training'!$D$39:$Z$51,A66))</f>
        <v>0</v>
      </c>
    </row>
    <row r="67" spans="1:4" ht="13.8" thickBot="1">
      <c r="C67" s="1"/>
      <c r="D67" s="86"/>
    </row>
    <row r="68" spans="1:4" ht="13.8" thickBot="1">
      <c r="A68" s="178"/>
      <c r="B68" s="1140" t="s">
        <v>1901</v>
      </c>
      <c r="C68" s="179"/>
      <c r="D68" s="180">
        <f>SUM(COUNTIF(WeekNights!$D$39:$AV$50,A68),COUNTIF('Weekend Training'!$D$39:$Z$51,A68))</f>
        <v>0</v>
      </c>
    </row>
    <row r="69" spans="1:4">
      <c r="A69" s="126" t="s">
        <v>894</v>
      </c>
      <c r="B69" s="121" t="s">
        <v>1902</v>
      </c>
      <c r="C69" s="122">
        <v>1</v>
      </c>
      <c r="D69" s="127">
        <f>SUM(COUNTIF(WeekNights!$D$39:$AV$50,A69),COUNTIF('Weekend Training'!$D$39:$Z$51,A69))</f>
        <v>1</v>
      </c>
    </row>
    <row r="70" spans="1:4">
      <c r="A70" s="101" t="s">
        <v>895</v>
      </c>
      <c r="B70" s="102" t="s">
        <v>439</v>
      </c>
      <c r="C70" s="105">
        <v>1</v>
      </c>
      <c r="D70" s="108">
        <f>SUM(COUNTIF(WeekNights!$D$39:$AV$50,A70),COUNTIF('Weekend Training'!$D$39:$Z$51,A70))</f>
        <v>1</v>
      </c>
    </row>
    <row r="71" spans="1:4">
      <c r="A71" s="101" t="s">
        <v>896</v>
      </c>
      <c r="B71" s="102" t="s">
        <v>440</v>
      </c>
      <c r="C71" s="105">
        <v>1</v>
      </c>
      <c r="D71" s="108">
        <f>SUM(COUNTIF(WeekNights!$D$39:$AV$50,A71),COUNTIF('Weekend Training'!$D$39:$Z$51,A71))</f>
        <v>1</v>
      </c>
    </row>
    <row r="72" spans="1:4">
      <c r="A72" s="101" t="s">
        <v>897</v>
      </c>
      <c r="B72" s="102" t="s">
        <v>441</v>
      </c>
      <c r="C72" s="105">
        <v>2</v>
      </c>
      <c r="D72" s="108">
        <f>SUM(COUNTIF(WeekNights!$D$39:$AV$50,A72),COUNTIF('Weekend Training'!$D$39:$Z$51,A72))</f>
        <v>2</v>
      </c>
    </row>
    <row r="73" spans="1:4">
      <c r="A73" s="1167" t="s">
        <v>1903</v>
      </c>
      <c r="B73" s="1168" t="s">
        <v>1667</v>
      </c>
      <c r="C73" s="1169" t="s">
        <v>1848</v>
      </c>
      <c r="D73" s="108">
        <f>SUM(COUNTIF(WeekNights!$D$39:$AV$50,A73),COUNTIF('Weekend Training'!$D$39:$Z$51,A73))</f>
        <v>0</v>
      </c>
    </row>
    <row r="74" spans="1:4">
      <c r="A74" s="95" t="s">
        <v>678</v>
      </c>
      <c r="B74" s="96" t="s">
        <v>265</v>
      </c>
      <c r="C74" s="93">
        <v>2</v>
      </c>
      <c r="D74" s="100">
        <f>SUM(COUNTIF(WeekNights!$D$39:$AV$50,A74),COUNTIF('Weekend Training'!$D$39:$Z$51,A74))</f>
        <v>2</v>
      </c>
    </row>
    <row r="75" spans="1:4">
      <c r="A75" s="1170" t="s">
        <v>128</v>
      </c>
      <c r="B75" s="1171" t="s">
        <v>267</v>
      </c>
      <c r="C75" s="1172">
        <v>8</v>
      </c>
      <c r="D75" s="1173">
        <f>SUM(COUNTIF(WeekNights!$D$39:$AV$50,A75),COUNTIF('Weekend Training'!$D$39:$Z$51,A75))</f>
        <v>0</v>
      </c>
    </row>
    <row r="76" spans="1:4">
      <c r="A76" s="87" t="s">
        <v>780</v>
      </c>
      <c r="B76" s="98" t="s">
        <v>348</v>
      </c>
      <c r="C76" s="89">
        <v>4</v>
      </c>
      <c r="D76" s="99">
        <f>SUM(COUNTIF(WeekNights!$D$39:$AV$50,A76),COUNTIF('Weekend Training'!$D$39:$Z$51,A76))</f>
        <v>0</v>
      </c>
    </row>
    <row r="77" spans="1:4">
      <c r="A77" s="1170" t="s">
        <v>781</v>
      </c>
      <c r="B77" s="1171" t="s">
        <v>350</v>
      </c>
      <c r="C77" s="1172">
        <v>2</v>
      </c>
      <c r="D77" s="1173">
        <f>SUM(COUNTIF(WeekNights!$D$39:$AV$50,A77),COUNTIF('Weekend Training'!$D$39:$Z$51,A77))</f>
        <v>0</v>
      </c>
    </row>
    <row r="78" spans="1:4">
      <c r="A78" s="1180" t="s">
        <v>1904</v>
      </c>
      <c r="B78" s="1181" t="s">
        <v>1905</v>
      </c>
      <c r="C78" s="1172">
        <v>2</v>
      </c>
      <c r="D78" s="1173">
        <f>SUM(COUNTIF(WeekNights!$D$39:$AV$50,A78),COUNTIF('Weekend Training'!$D$39:$Z$51,A78))</f>
        <v>0</v>
      </c>
    </row>
    <row r="79" spans="1:4">
      <c r="A79" s="87" t="s">
        <v>892</v>
      </c>
      <c r="B79" s="98" t="s">
        <v>436</v>
      </c>
      <c r="C79" s="89">
        <v>1</v>
      </c>
      <c r="D79" s="99">
        <f>SUM(COUNTIF(WeekNights!$D$39:$AV$50,A79),COUNTIF('Weekend Training'!$D$39:$Z$51,A79))</f>
        <v>0</v>
      </c>
    </row>
    <row r="80" spans="1:4" ht="13.8" thickBot="1">
      <c r="A80" s="116" t="s">
        <v>893</v>
      </c>
      <c r="B80" s="128" t="s">
        <v>438</v>
      </c>
      <c r="C80" s="117">
        <v>3</v>
      </c>
      <c r="D80" s="172">
        <f>SUM(COUNTIF(WeekNights!$D$39:$AV$50,A80),COUNTIF('Weekend Training'!$D$39:$Z$51,A80))</f>
        <v>0</v>
      </c>
    </row>
    <row r="81" spans="1:4" ht="13.8" thickBot="1">
      <c r="C81" s="1"/>
      <c r="D81" s="86"/>
    </row>
    <row r="82" spans="1:4" ht="13.8" thickBot="1">
      <c r="A82" s="178"/>
      <c r="B82" s="1160" t="s">
        <v>1906</v>
      </c>
      <c r="C82" s="179"/>
      <c r="D82" s="180">
        <f>SUM(COUNTIF(WeekNights!$D$39:$AV$50,A82),COUNTIF('Weekend Training'!$D$39:$Z$51,A82))</f>
        <v>0</v>
      </c>
    </row>
    <row r="83" spans="1:4">
      <c r="A83" s="126" t="s">
        <v>904</v>
      </c>
      <c r="B83" s="121" t="s">
        <v>354</v>
      </c>
      <c r="C83" s="122">
        <v>2</v>
      </c>
      <c r="D83" s="127">
        <f>SUM(COUNTIF(WeekNights!$D$39:$AV$50,A83),COUNTIF('Weekend Training'!$D$39:$Z$51,A83))</f>
        <v>2</v>
      </c>
    </row>
    <row r="84" spans="1:4">
      <c r="A84" s="101" t="s">
        <v>905</v>
      </c>
      <c r="B84" s="102" t="s">
        <v>443</v>
      </c>
      <c r="C84" s="105">
        <v>2</v>
      </c>
      <c r="D84" s="108">
        <f>SUM(COUNTIF(WeekNights!$D$39:$AV$50,A84),COUNTIF('Weekend Training'!$D$39:$Z$51,A84))</f>
        <v>2</v>
      </c>
    </row>
    <row r="85" spans="1:4">
      <c r="A85" s="101" t="s">
        <v>906</v>
      </c>
      <c r="B85" s="102" t="s">
        <v>445</v>
      </c>
      <c r="C85" s="105">
        <v>2</v>
      </c>
      <c r="D85" s="108">
        <f>SUM(COUNTIF(WeekNights!$D$39:$AV$50,A85),COUNTIF('Weekend Training'!$D$39:$Z$51,A85))</f>
        <v>2</v>
      </c>
    </row>
    <row r="86" spans="1:4">
      <c r="A86" s="101" t="s">
        <v>907</v>
      </c>
      <c r="B86" s="102" t="s">
        <v>447</v>
      </c>
      <c r="C86" s="105">
        <v>1</v>
      </c>
      <c r="D86" s="108">
        <f>SUM(COUNTIF(WeekNights!$D$39:$AV$50,A86),COUNTIF('Weekend Training'!$D$39:$Z$51,A86))</f>
        <v>1</v>
      </c>
    </row>
    <row r="87" spans="1:4">
      <c r="A87" s="101" t="s">
        <v>908</v>
      </c>
      <c r="B87" s="102" t="s">
        <v>442</v>
      </c>
      <c r="C87" s="105">
        <v>3</v>
      </c>
      <c r="D87" s="108">
        <f>SUM(COUNTIF(WeekNights!$D$39:$AV$50,A87),COUNTIF('Weekend Training'!$D$39:$Z$51,A87))</f>
        <v>3</v>
      </c>
    </row>
    <row r="88" spans="1:4">
      <c r="A88" s="1167" t="s">
        <v>1907</v>
      </c>
      <c r="B88" s="1168" t="s">
        <v>1667</v>
      </c>
      <c r="C88" s="105">
        <v>3</v>
      </c>
      <c r="D88" s="108">
        <f>SUM(COUNTIF(WeekNights!$D$39:$AV$50,A88),COUNTIF('Weekend Training'!$D$39:$Z$51,A88))</f>
        <v>0</v>
      </c>
    </row>
    <row r="89" spans="1:4">
      <c r="A89" s="95" t="s">
        <v>787</v>
      </c>
      <c r="B89" s="96" t="s">
        <v>357</v>
      </c>
      <c r="C89" s="93">
        <v>1</v>
      </c>
      <c r="D89" s="100">
        <f>SUM(COUNTIF(WeekNights!$D$39:$AV$50,A89),COUNTIF('Weekend Training'!$D$39:$Z$51,A89))</f>
        <v>0</v>
      </c>
    </row>
    <row r="90" spans="1:4">
      <c r="A90" s="95" t="s">
        <v>788</v>
      </c>
      <c r="B90" s="96" t="s">
        <v>359</v>
      </c>
      <c r="C90" s="93">
        <v>2</v>
      </c>
      <c r="D90" s="100">
        <f>SUM(COUNTIF(WeekNights!$D$39:$AV$50,A90),COUNTIF('Weekend Training'!$D$39:$Z$51,A90))</f>
        <v>2</v>
      </c>
    </row>
    <row r="91" spans="1:4">
      <c r="A91" s="1170" t="s">
        <v>789</v>
      </c>
      <c r="B91" s="1171" t="s">
        <v>361</v>
      </c>
      <c r="C91" s="1172">
        <v>3</v>
      </c>
      <c r="D91" s="1173">
        <f>SUM(COUNTIF(WeekNights!$D$39:$AV$50,A91),COUNTIF('Weekend Training'!$D$39:$Z$51,A91))</f>
        <v>0</v>
      </c>
    </row>
    <row r="92" spans="1:4">
      <c r="A92" s="87" t="s">
        <v>898</v>
      </c>
      <c r="B92" s="98" t="s">
        <v>353</v>
      </c>
      <c r="C92" s="89">
        <v>2</v>
      </c>
      <c r="D92" s="99">
        <f>SUM(COUNTIF(WeekNights!$D$39:$AV$50,A92),COUNTIF('Weekend Training'!$D$39:$Z$51,A92))</f>
        <v>0</v>
      </c>
    </row>
    <row r="93" spans="1:4">
      <c r="A93" s="87" t="s">
        <v>899</v>
      </c>
      <c r="B93" s="98" t="s">
        <v>442</v>
      </c>
      <c r="C93" s="89">
        <v>3</v>
      </c>
      <c r="D93" s="99">
        <f>SUM(COUNTIF(WeekNights!$D$39:$AV$50,A93),COUNTIF('Weekend Training'!$D$39:$Z$51,A93))</f>
        <v>0</v>
      </c>
    </row>
    <row r="94" spans="1:4">
      <c r="A94" s="95" t="s">
        <v>900</v>
      </c>
      <c r="B94" s="96" t="s">
        <v>444</v>
      </c>
      <c r="C94" s="93">
        <v>3</v>
      </c>
      <c r="D94" s="100">
        <f>SUM(COUNTIF(WeekNights!$D$39:$AV$50,A94),COUNTIF('Weekend Training'!$D$39:$Z$51,A94))</f>
        <v>0</v>
      </c>
    </row>
    <row r="95" spans="1:4">
      <c r="A95" s="95" t="s">
        <v>901</v>
      </c>
      <c r="B95" s="96" t="s">
        <v>446</v>
      </c>
      <c r="C95" s="93">
        <v>3</v>
      </c>
      <c r="D95" s="100">
        <f>SUM(COUNTIF(WeekNights!$D$39:$AV$50,A95),COUNTIF('Weekend Training'!$D$39:$Z$51,A95))</f>
        <v>0</v>
      </c>
    </row>
    <row r="96" spans="1:4">
      <c r="A96" s="95" t="s">
        <v>902</v>
      </c>
      <c r="B96" s="96" t="s">
        <v>448</v>
      </c>
      <c r="C96" s="93">
        <v>3</v>
      </c>
      <c r="D96" s="100">
        <f>SUM(COUNTIF(WeekNights!$D$39:$AV$50,A96),COUNTIF('Weekend Training'!$D$39:$Z$51,A96))</f>
        <v>0</v>
      </c>
    </row>
    <row r="97" spans="1:4" ht="13.8" thickBot="1">
      <c r="A97" s="116" t="s">
        <v>903</v>
      </c>
      <c r="B97" s="128" t="s">
        <v>449</v>
      </c>
      <c r="C97" s="117">
        <v>3</v>
      </c>
      <c r="D97" s="172">
        <f>SUM(COUNTIF(WeekNights!$D$39:$AV$50,A97),COUNTIF('Weekend Training'!$D$39:$Z$51,A97))</f>
        <v>0</v>
      </c>
    </row>
    <row r="98" spans="1:4" ht="13.8" thickBot="1"/>
    <row r="99" spans="1:4" ht="13.8" thickBot="1">
      <c r="A99" s="178"/>
      <c r="B99" s="1160" t="s">
        <v>1908</v>
      </c>
      <c r="C99" s="179"/>
      <c r="D99" s="180">
        <f>SUM(COUNTIF(WeekNights!$D$39:$AV$50,A99),COUNTIF('Weekend Training'!$D$39:$Z$51,A99))</f>
        <v>0</v>
      </c>
    </row>
    <row r="100" spans="1:4">
      <c r="A100" s="1161" t="s">
        <v>593</v>
      </c>
      <c r="B100" s="1162" t="s">
        <v>195</v>
      </c>
      <c r="C100" s="1163">
        <v>1</v>
      </c>
      <c r="D100" s="1164">
        <f>SUM(COUNTIF(WeekNights!$D$39:$AV$50,A100),COUNTIF('Weekend Training'!$D$39:$Z$51,A100))</f>
        <v>0</v>
      </c>
    </row>
    <row r="101" spans="1:4">
      <c r="A101" s="1149" t="s">
        <v>594</v>
      </c>
      <c r="B101" s="1150" t="s">
        <v>196</v>
      </c>
      <c r="C101" s="1151">
        <v>1</v>
      </c>
      <c r="D101" s="1165">
        <f>SUM(COUNTIF(WeekNights!$D$39:$AV$50,A101),COUNTIF('Weekend Training'!$D$39:$Z$51,A101))</f>
        <v>0</v>
      </c>
    </row>
    <row r="102" spans="1:4">
      <c r="A102" s="1149" t="s">
        <v>595</v>
      </c>
      <c r="B102" s="1150" t="s">
        <v>197</v>
      </c>
      <c r="C102" s="1151">
        <v>1</v>
      </c>
      <c r="D102" s="1165">
        <f>SUM(COUNTIF(WeekNights!$D$39:$AV$50,A102),COUNTIF('Weekend Training'!$D$39:$Z$51,A102))</f>
        <v>0</v>
      </c>
    </row>
    <row r="103" spans="1:4">
      <c r="A103" s="1149" t="s">
        <v>596</v>
      </c>
      <c r="B103" s="1150" t="s">
        <v>198</v>
      </c>
      <c r="C103" s="1151">
        <v>6</v>
      </c>
      <c r="D103" s="1165">
        <f>SUM(COUNTIF(WeekNights!$D$39:$AV$50,A103),COUNTIF('Weekend Training'!$D$39:$Z$51,A103))</f>
        <v>0</v>
      </c>
    </row>
    <row r="104" spans="1:4">
      <c r="A104" s="1153" t="s">
        <v>681</v>
      </c>
      <c r="B104" s="1154" t="s">
        <v>269</v>
      </c>
      <c r="C104" s="1155">
        <v>1</v>
      </c>
      <c r="D104" s="1152">
        <f>SUM(COUNTIF(WeekNights!$D$39:$AV$50,A104),COUNTIF('Weekend Training'!$D$39:$Z$51,A104))</f>
        <v>0</v>
      </c>
    </row>
    <row r="105" spans="1:4">
      <c r="A105" s="1153" t="s">
        <v>682</v>
      </c>
      <c r="B105" s="1154" t="s">
        <v>270</v>
      </c>
      <c r="C105" s="1155">
        <v>1</v>
      </c>
      <c r="D105" s="1152">
        <f>SUM(COUNTIF(WeekNights!$D$39:$AV$50,A105),COUNTIF('Weekend Training'!$D$39:$Z$51,A105))</f>
        <v>0</v>
      </c>
    </row>
    <row r="106" spans="1:4">
      <c r="A106" s="1153" t="s">
        <v>683</v>
      </c>
      <c r="B106" s="1154" t="s">
        <v>271</v>
      </c>
      <c r="C106" s="1155">
        <v>1</v>
      </c>
      <c r="D106" s="1152">
        <f>SUM(COUNTIF(WeekNights!$D$39:$AV$50,A106),COUNTIF('Weekend Training'!$D$39:$Z$51,A106))</f>
        <v>0</v>
      </c>
    </row>
    <row r="107" spans="1:4">
      <c r="A107" s="1153" t="s">
        <v>684</v>
      </c>
      <c r="B107" s="1154" t="s">
        <v>272</v>
      </c>
      <c r="C107" s="1155">
        <v>6</v>
      </c>
      <c r="D107" s="1152">
        <f>SUM(COUNTIF(WeekNights!$D$39:$AV$50,A107),COUNTIF('Weekend Training'!$D$39:$Z$51,A107))</f>
        <v>0</v>
      </c>
    </row>
    <row r="108" spans="1:4">
      <c r="A108" s="1153" t="s">
        <v>797</v>
      </c>
      <c r="B108" s="1154" t="s">
        <v>362</v>
      </c>
      <c r="C108" s="1155">
        <v>3</v>
      </c>
      <c r="D108" s="1152">
        <f>SUM(COUNTIF(WeekNights!$D$39:$AV$50,A108),COUNTIF('Weekend Training'!$D$39:$Z$51,A108))</f>
        <v>0</v>
      </c>
    </row>
    <row r="109" spans="1:4" ht="13.8" thickBot="1">
      <c r="A109" s="1156" t="s">
        <v>798</v>
      </c>
      <c r="B109" s="1157" t="s">
        <v>198</v>
      </c>
      <c r="C109" s="1158">
        <v>6</v>
      </c>
      <c r="D109" s="1159">
        <f>SUM(COUNTIF(WeekNights!$D$39:$AV$50,A109),COUNTIF('Weekend Training'!$D$39:$Z$51,A109))</f>
        <v>0</v>
      </c>
    </row>
    <row r="110" spans="1:4" ht="13.8" thickBot="1">
      <c r="A110" s="112"/>
      <c r="B110" s="112"/>
      <c r="C110" s="112"/>
      <c r="D110" s="112"/>
    </row>
    <row r="111" spans="1:4" ht="13.8" thickBot="1">
      <c r="A111" s="1137"/>
      <c r="B111" s="192" t="s">
        <v>1875</v>
      </c>
      <c r="C111" s="150"/>
      <c r="D111" s="151">
        <f>SUM(COUNTIF(WeekNights!$D$39:$AV$50,A111),COUNTIF('Weekend Training'!$D$39:$Z$51,A111))</f>
        <v>0</v>
      </c>
    </row>
    <row r="112" spans="1:4">
      <c r="A112" s="153" t="s">
        <v>644</v>
      </c>
      <c r="B112" s="198" t="s">
        <v>233</v>
      </c>
      <c r="C112" s="132" t="s">
        <v>1848</v>
      </c>
      <c r="D112" s="154">
        <f>SUM(COUNTIF(WeekNights!$D$39:$AV$50,A112),COUNTIF('Weekend Training'!$D$39:$Z$51,A112))</f>
        <v>0</v>
      </c>
    </row>
    <row r="113" spans="1:4">
      <c r="A113" s="195" t="s">
        <v>645</v>
      </c>
      <c r="B113" s="161" t="s">
        <v>234</v>
      </c>
      <c r="C113" s="138" t="s">
        <v>1848</v>
      </c>
      <c r="D113" s="139">
        <f>SUM(COUNTIF(WeekNights!$D$39:$AV$50,A113),COUNTIF('Weekend Training'!$D$39:$Z$51,A113))</f>
        <v>3</v>
      </c>
    </row>
    <row r="114" spans="1:4">
      <c r="A114" s="195" t="s">
        <v>646</v>
      </c>
      <c r="B114" s="161" t="s">
        <v>235</v>
      </c>
      <c r="C114" s="138" t="s">
        <v>1848</v>
      </c>
      <c r="D114" s="139">
        <f>SUM(COUNTIF(WeekNights!$D$39:$AV$50,A114),COUNTIF('Weekend Training'!$D$39:$Z$51,A114))</f>
        <v>0</v>
      </c>
    </row>
    <row r="115" spans="1:4">
      <c r="A115" s="195" t="s">
        <v>647</v>
      </c>
      <c r="B115" s="161" t="s">
        <v>236</v>
      </c>
      <c r="C115" s="138" t="s">
        <v>1848</v>
      </c>
      <c r="D115" s="139">
        <f>SUM(COUNTIF(WeekNights!$D$39:$AV$50,A115),COUNTIF('Weekend Training'!$D$39:$Z$51,A115))</f>
        <v>3</v>
      </c>
    </row>
    <row r="116" spans="1:4">
      <c r="A116" s="195" t="s">
        <v>648</v>
      </c>
      <c r="B116" s="161" t="s">
        <v>237</v>
      </c>
      <c r="C116" s="138" t="s">
        <v>1848</v>
      </c>
      <c r="D116" s="139">
        <f>SUM(COUNTIF(WeekNights!$D$39:$AV$50,A116),COUNTIF('Weekend Training'!$D$39:$Z$51,A116))</f>
        <v>0</v>
      </c>
    </row>
    <row r="117" spans="1:4">
      <c r="A117" s="195" t="s">
        <v>649</v>
      </c>
      <c r="B117" s="161" t="s">
        <v>238</v>
      </c>
      <c r="C117" s="138" t="s">
        <v>1848</v>
      </c>
      <c r="D117" s="139">
        <f>SUM(COUNTIF(WeekNights!$D$39:$AV$50,A117),COUNTIF('Weekend Training'!$D$39:$Z$51,A117))</f>
        <v>3</v>
      </c>
    </row>
    <row r="118" spans="1:4">
      <c r="A118" s="195" t="s">
        <v>650</v>
      </c>
      <c r="B118" s="161" t="s">
        <v>239</v>
      </c>
      <c r="C118" s="138" t="s">
        <v>1848</v>
      </c>
      <c r="D118" s="139">
        <f>SUM(COUNTIF(WeekNights!$D$39:$AV$50,A118),COUNTIF('Weekend Training'!$D$39:$Z$51,A118))</f>
        <v>0</v>
      </c>
    </row>
    <row r="119" spans="1:4">
      <c r="A119" s="195" t="s">
        <v>651</v>
      </c>
      <c r="B119" s="161" t="s">
        <v>240</v>
      </c>
      <c r="C119" s="138" t="s">
        <v>1848</v>
      </c>
      <c r="D119" s="139">
        <f>SUM(COUNTIF(WeekNights!$D$39:$AV$50,A119),COUNTIF('Weekend Training'!$D$39:$Z$51,A119))</f>
        <v>0</v>
      </c>
    </row>
    <row r="120" spans="1:4" ht="13.8" thickBot="1">
      <c r="A120" s="197" t="s">
        <v>1876</v>
      </c>
      <c r="B120" s="200" t="s">
        <v>1877</v>
      </c>
      <c r="C120" s="148">
        <v>18</v>
      </c>
      <c r="D120" s="149">
        <f>SUM(COUNTIF(WeekNights!$D$39:$AV$50,A120),COUNTIF('Weekend Training'!$D$39:$Z$51,A120))</f>
        <v>0</v>
      </c>
    </row>
    <row r="121" spans="1:4" ht="13.8" thickBot="1">
      <c r="C121" s="1"/>
      <c r="D121" s="86"/>
    </row>
    <row r="122" spans="1:4" ht="13.8" thickBot="1">
      <c r="A122" s="130"/>
      <c r="B122" s="1139" t="s">
        <v>2145</v>
      </c>
      <c r="C122" s="131"/>
      <c r="D122" s="171">
        <f>SUM(COUNTIF(WeekNights!$D$39:$AV$50,A122),COUNTIF('Weekend Training'!$D$39:$Z$51,A122))</f>
        <v>0</v>
      </c>
    </row>
    <row r="123" spans="1:4">
      <c r="A123" s="87" t="s">
        <v>2146</v>
      </c>
      <c r="B123" s="98" t="s">
        <v>2147</v>
      </c>
      <c r="C123" s="89">
        <v>3</v>
      </c>
      <c r="D123" s="99">
        <f>SUM(COUNTIF(WeekNights!$D$39:$AV$50,A123),COUNTIF('Weekend Training'!$D$39:$Z$51,A123))</f>
        <v>0</v>
      </c>
    </row>
    <row r="124" spans="1:4">
      <c r="A124" s="95" t="s">
        <v>2148</v>
      </c>
      <c r="B124" s="96" t="s">
        <v>2149</v>
      </c>
      <c r="C124" s="93">
        <v>3</v>
      </c>
      <c r="D124" s="100">
        <f>SUM(COUNTIF(WeekNights!$D$39:$AV$50,A124),COUNTIF('Weekend Training'!$D$39:$Z$51,A124))</f>
        <v>0</v>
      </c>
    </row>
    <row r="125" spans="1:4" ht="13.8" thickBot="1">
      <c r="A125" s="116" t="s">
        <v>2150</v>
      </c>
      <c r="B125" s="128" t="s">
        <v>2151</v>
      </c>
      <c r="C125" s="117">
        <v>3</v>
      </c>
      <c r="D125" s="172">
        <f>SUM(COUNTIF(WeekNights!$D$39:$AV$50,A125),COUNTIF('Weekend Training'!$D$39:$Z$51,A125))</f>
        <v>0</v>
      </c>
    </row>
    <row r="126" spans="1:4" ht="13.8" thickBot="1">
      <c r="C126" s="1"/>
      <c r="D126" s="86"/>
    </row>
    <row r="127" spans="1:4" ht="13.8" thickBot="1">
      <c r="A127" s="178"/>
      <c r="B127" s="1160" t="s">
        <v>2152</v>
      </c>
      <c r="C127" s="179"/>
      <c r="D127" s="180">
        <f>SUM(COUNTIF(WeekNights!$D$39:$AV$50,A127),COUNTIF('Weekend Training'!$D$39:$Z$51,A127))</f>
        <v>0</v>
      </c>
    </row>
    <row r="128" spans="1:4">
      <c r="A128" s="1212" t="s">
        <v>1799</v>
      </c>
      <c r="B128" s="1213" t="s">
        <v>2153</v>
      </c>
      <c r="C128" s="1214">
        <v>16</v>
      </c>
      <c r="D128" s="1215">
        <f>SUM(COUNTIF(WeekNights!$D$39:$AV$50,A128),COUNTIF('Weekend Training'!$D$39:$Z$51,A128))</f>
        <v>0</v>
      </c>
    </row>
    <row r="129" spans="1:4" ht="13.8" thickBot="1">
      <c r="A129" s="1216" t="s">
        <v>1797</v>
      </c>
      <c r="B129" s="1217" t="s">
        <v>2154</v>
      </c>
      <c r="C129" s="1158">
        <v>2</v>
      </c>
      <c r="D129" s="1159">
        <f>SUM(COUNTIF(WeekNights!$D$39:$AV$50,A129),COUNTIF('Weekend Training'!$D$39:$Z$51,A129))</f>
        <v>0</v>
      </c>
    </row>
    <row r="130" spans="1:4" ht="13.8" thickBot="1">
      <c r="C130" s="1"/>
      <c r="D130" s="86">
        <f>SUM(COUNTIF(WeekNights!$D$39:$AV$50,A130),COUNTIF('Weekend Training'!$D$39:$Z$51,A130))</f>
        <v>0</v>
      </c>
    </row>
    <row r="131" spans="1:4" ht="13.8" thickBot="1">
      <c r="A131" s="178"/>
      <c r="B131" s="1140" t="s">
        <v>2155</v>
      </c>
      <c r="C131" s="179"/>
      <c r="D131" s="180">
        <f>SUM(COUNTIF(WeekNights!$D$39:$AV$50,A131),COUNTIF('Weekend Training'!$D$39:$Z$51,A131))</f>
        <v>0</v>
      </c>
    </row>
    <row r="132" spans="1:4">
      <c r="A132" s="126" t="s">
        <v>2156</v>
      </c>
      <c r="B132" s="121" t="s">
        <v>2157</v>
      </c>
      <c r="C132" s="122">
        <v>2</v>
      </c>
      <c r="D132" s="127">
        <f>SUM(COUNTIF(WeekNights!$D$39:$AV$50,A132),COUNTIF('Weekend Training'!$D$39:$Z$51,A132))</f>
        <v>0</v>
      </c>
    </row>
    <row r="133" spans="1:4">
      <c r="A133" s="101" t="s">
        <v>2158</v>
      </c>
      <c r="B133" s="102" t="s">
        <v>2159</v>
      </c>
      <c r="C133" s="105">
        <v>2</v>
      </c>
      <c r="D133" s="108">
        <f>SUM(COUNTIF(WeekNights!$D$39:$AV$50,A133),COUNTIF('Weekend Training'!$D$39:$Z$51,A133))</f>
        <v>0</v>
      </c>
    </row>
    <row r="134" spans="1:4">
      <c r="A134" s="101" t="s">
        <v>2160</v>
      </c>
      <c r="B134" s="102" t="s">
        <v>2161</v>
      </c>
      <c r="C134" s="105">
        <v>4</v>
      </c>
      <c r="D134" s="108">
        <f>SUM(COUNTIF(WeekNights!$D$39:$AV$50,A134),COUNTIF('Weekend Training'!$D$39:$Z$51,A134))</f>
        <v>0</v>
      </c>
    </row>
    <row r="135" spans="1:4">
      <c r="A135" s="101" t="s">
        <v>2162</v>
      </c>
      <c r="B135" s="102" t="s">
        <v>2163</v>
      </c>
      <c r="C135" s="105">
        <v>2</v>
      </c>
      <c r="D135" s="108">
        <f>SUM(COUNTIF(WeekNights!$D$39:$AV$50,A135),COUNTIF('Weekend Training'!$D$39:$Z$51,A135))</f>
        <v>0</v>
      </c>
    </row>
    <row r="136" spans="1:4">
      <c r="A136" s="101" t="s">
        <v>2164</v>
      </c>
      <c r="B136" s="102" t="s">
        <v>2165</v>
      </c>
      <c r="C136" s="105">
        <v>2</v>
      </c>
      <c r="D136" s="108">
        <f>SUM(COUNTIF(WeekNights!$D$39:$AV$50,A136),COUNTIF('Weekend Training'!$D$39:$Z$51,A136))</f>
        <v>0</v>
      </c>
    </row>
    <row r="137" spans="1:4">
      <c r="A137" s="95" t="s">
        <v>2166</v>
      </c>
      <c r="B137" s="96" t="s">
        <v>2167</v>
      </c>
      <c r="C137" s="93">
        <v>2</v>
      </c>
      <c r="D137" s="100">
        <f>SUM(COUNTIF(WeekNights!$D$39:$AV$50,A137),COUNTIF('Weekend Training'!$D$39:$Z$51,A137))</f>
        <v>0</v>
      </c>
    </row>
    <row r="138" spans="1:4" ht="13.8" thickBot="1">
      <c r="A138" s="116" t="s">
        <v>2168</v>
      </c>
      <c r="B138" s="128" t="s">
        <v>2169</v>
      </c>
      <c r="C138" s="117">
        <v>2</v>
      </c>
      <c r="D138" s="172">
        <f>SUM(COUNTIF(WeekNights!$D$39:$AV$50,A138),COUNTIF('Weekend Training'!$D$39:$Z$51,A138))</f>
        <v>0</v>
      </c>
    </row>
    <row r="139" spans="1:4" ht="13.8" thickBot="1">
      <c r="A139" s="112"/>
      <c r="B139" s="112"/>
      <c r="C139" s="112"/>
      <c r="D139" s="112"/>
    </row>
    <row r="140" spans="1:4" ht="13.8" thickBot="1">
      <c r="A140" s="1137"/>
      <c r="B140" s="192" t="s">
        <v>2170</v>
      </c>
      <c r="C140" s="150"/>
      <c r="D140" s="151">
        <f>SUM(COUNTIF(WeekNights!$D$39:$AV$50,A140),COUNTIF('Weekend Training'!$D$39:$Z$51,A140))</f>
        <v>0</v>
      </c>
    </row>
    <row r="141" spans="1:4">
      <c r="A141" s="162" t="s">
        <v>2080</v>
      </c>
      <c r="B141" s="191" t="s">
        <v>2081</v>
      </c>
      <c r="C141" s="163">
        <v>1</v>
      </c>
      <c r="D141" s="164">
        <f>SUM(COUNTIF(WeekNights!$D$39:$AV$50,A141),COUNTIF('Weekend Training'!$D$39:$Z$51,A141))</f>
        <v>0</v>
      </c>
    </row>
    <row r="142" spans="1:4">
      <c r="A142" s="160" t="s">
        <v>2082</v>
      </c>
      <c r="B142" s="161" t="s">
        <v>2083</v>
      </c>
      <c r="C142" s="138" t="s">
        <v>2084</v>
      </c>
      <c r="D142" s="139">
        <f>SUM(COUNTIF(WeekNights!$D$39:$AV$50,A142),COUNTIF('Weekend Training'!$D$39:$Z$51,A142))</f>
        <v>0</v>
      </c>
    </row>
    <row r="143" spans="1:4" ht="13.8" thickBot="1">
      <c r="A143" s="146" t="s">
        <v>2085</v>
      </c>
      <c r="B143" s="1206" t="s">
        <v>2086</v>
      </c>
      <c r="C143" s="148">
        <v>1</v>
      </c>
      <c r="D143" s="149">
        <f>SUM(COUNTIF(WeekNights!$D$39:$AV$50,A143),COUNTIF('Weekend Training'!$D$39:$Z$51,A143))</f>
        <v>0</v>
      </c>
    </row>
    <row r="144" spans="1:4" ht="13.8" thickBot="1">
      <c r="A144" s="112"/>
      <c r="B144" s="112"/>
      <c r="C144" s="112"/>
      <c r="D144" s="112"/>
    </row>
    <row r="145" spans="1:4" ht="13.8" thickBot="1">
      <c r="A145" s="1137"/>
      <c r="B145" s="192" t="s">
        <v>2171</v>
      </c>
      <c r="C145" s="150"/>
      <c r="D145" s="151">
        <f>SUM(COUNTIF(WeekNights!$D$39:$AV$50,A145),COUNTIF('Weekend Training'!$D$39:$Z$51,A145))</f>
        <v>0</v>
      </c>
    </row>
    <row r="146" spans="1:4">
      <c r="A146" s="1207" t="s">
        <v>2088</v>
      </c>
      <c r="B146" s="166" t="s">
        <v>2089</v>
      </c>
      <c r="C146" s="167">
        <v>1</v>
      </c>
      <c r="D146" s="168">
        <f>SUM(COUNTIF(WeekNights!$D$39:$AV$50,A146),COUNTIF('Weekend Training'!$D$39:$Z$51,A146))</f>
        <v>0</v>
      </c>
    </row>
    <row r="147" spans="1:4" ht="13.8" thickBot="1">
      <c r="A147" s="197" t="s">
        <v>2090</v>
      </c>
      <c r="B147" s="147" t="s">
        <v>2091</v>
      </c>
      <c r="C147" s="148" t="s">
        <v>2084</v>
      </c>
      <c r="D147" s="149">
        <f>SUM(COUNTIF(WeekNights!$D$39:$AV$50,A147),COUNTIF('Weekend Training'!$D$39:$Z$51,A147))</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V71"/>
  <sheetViews>
    <sheetView topLeftCell="E46" workbookViewId="0">
      <selection activeCell="N65" sqref="N65"/>
    </sheetView>
  </sheetViews>
  <sheetFormatPr defaultRowHeight="13.2"/>
  <cols>
    <col min="1" max="1" width="7.6640625" style="3" customWidth="1"/>
    <col min="2" max="3" width="15.6640625" style="3" customWidth="1"/>
    <col min="4" max="5" width="7.6640625" style="3" customWidth="1"/>
    <col min="6" max="7" width="15.6640625" style="3" customWidth="1"/>
    <col min="8" max="9" width="7.6640625" style="3" customWidth="1"/>
    <col min="10" max="11" width="15.6640625" style="3" customWidth="1"/>
    <col min="12" max="13" width="7.6640625" style="3" customWidth="1"/>
    <col min="14" max="15" width="15.6640625" style="3" customWidth="1"/>
    <col min="16" max="17" width="7.6640625" customWidth="1"/>
    <col min="18" max="19" width="15.6640625" customWidth="1"/>
    <col min="20" max="20" width="7.6640625" customWidth="1"/>
    <col min="22" max="22" width="0" hidden="1" customWidth="1"/>
  </cols>
  <sheetData>
    <row r="1" spans="1:22" s="8" customFormat="1">
      <c r="A1" s="394" t="s">
        <v>36</v>
      </c>
      <c r="B1" s="394" t="s">
        <v>52</v>
      </c>
      <c r="C1" s="395" t="s">
        <v>2191</v>
      </c>
      <c r="D1" s="395" t="s">
        <v>19</v>
      </c>
      <c r="E1" s="396" t="s">
        <v>36</v>
      </c>
      <c r="F1" s="396" t="s">
        <v>52</v>
      </c>
      <c r="G1" s="397" t="s">
        <v>2192</v>
      </c>
      <c r="H1" s="397" t="s">
        <v>19</v>
      </c>
      <c r="I1" s="400" t="s">
        <v>36</v>
      </c>
      <c r="J1" s="400" t="s">
        <v>52</v>
      </c>
      <c r="K1" s="401" t="s">
        <v>2193</v>
      </c>
      <c r="L1" s="401" t="s">
        <v>19</v>
      </c>
      <c r="M1" s="402" t="s">
        <v>36</v>
      </c>
      <c r="N1" s="402" t="s">
        <v>52</v>
      </c>
      <c r="O1" s="403" t="s">
        <v>116</v>
      </c>
      <c r="P1" s="403" t="s">
        <v>19</v>
      </c>
      <c r="Q1" s="398" t="s">
        <v>36</v>
      </c>
      <c r="R1" s="398" t="s">
        <v>52</v>
      </c>
      <c r="S1" s="399" t="s">
        <v>117</v>
      </c>
      <c r="T1" s="399" t="s">
        <v>19</v>
      </c>
      <c r="V1" s="8" t="s">
        <v>93</v>
      </c>
    </row>
    <row r="2" spans="1:22">
      <c r="A2" s="256" t="s">
        <v>64</v>
      </c>
      <c r="B2" s="256" t="s">
        <v>65</v>
      </c>
      <c r="C2" s="379"/>
      <c r="D2" s="377"/>
      <c r="E2" s="450" t="s">
        <v>64</v>
      </c>
      <c r="F2" s="450" t="s">
        <v>65</v>
      </c>
      <c r="G2" s="367"/>
      <c r="H2" s="370"/>
      <c r="I2" s="405" t="s">
        <v>64</v>
      </c>
      <c r="J2" s="405" t="s">
        <v>65</v>
      </c>
      <c r="K2" s="465"/>
      <c r="L2" s="463"/>
      <c r="M2" s="476" t="s">
        <v>64</v>
      </c>
      <c r="N2" s="476" t="s">
        <v>65</v>
      </c>
      <c r="O2" s="470"/>
      <c r="P2" s="474"/>
      <c r="Q2" s="466" t="s">
        <v>64</v>
      </c>
      <c r="R2" s="466" t="s">
        <v>65</v>
      </c>
      <c r="S2" s="452"/>
      <c r="T2" s="485"/>
    </row>
    <row r="3" spans="1:22">
      <c r="A3" s="257" t="s">
        <v>1932</v>
      </c>
      <c r="B3" s="258" t="s">
        <v>1536</v>
      </c>
      <c r="C3" s="373"/>
      <c r="D3" s="373"/>
      <c r="E3" s="364" t="s">
        <v>67</v>
      </c>
      <c r="F3" s="363" t="s">
        <v>50</v>
      </c>
      <c r="G3" s="366"/>
      <c r="H3" s="369"/>
      <c r="I3" s="455" t="s">
        <v>45</v>
      </c>
      <c r="J3" s="456" t="s">
        <v>1923</v>
      </c>
      <c r="K3" s="461"/>
      <c r="L3" s="465"/>
      <c r="M3" s="478" t="s">
        <v>45</v>
      </c>
      <c r="N3" s="479" t="s">
        <v>1923</v>
      </c>
      <c r="O3" s="470"/>
      <c r="P3" s="470"/>
      <c r="Q3" s="362" t="s">
        <v>46</v>
      </c>
      <c r="R3" s="361" t="s">
        <v>2178</v>
      </c>
      <c r="S3" s="452" t="s">
        <v>2175</v>
      </c>
      <c r="T3" s="481"/>
      <c r="V3" t="s">
        <v>119</v>
      </c>
    </row>
    <row r="4" spans="1:22">
      <c r="A4" s="257" t="s">
        <v>44</v>
      </c>
      <c r="B4" s="258" t="s">
        <v>50</v>
      </c>
      <c r="C4" s="375"/>
      <c r="D4" s="373"/>
      <c r="E4" s="364" t="s">
        <v>68</v>
      </c>
      <c r="F4" s="363" t="s">
        <v>1923</v>
      </c>
      <c r="G4" s="369"/>
      <c r="H4" s="367"/>
      <c r="I4" s="455" t="s">
        <v>46</v>
      </c>
      <c r="J4" s="456" t="s">
        <v>1925</v>
      </c>
      <c r="K4" s="465"/>
      <c r="L4" s="465"/>
      <c r="M4" s="478" t="s">
        <v>46</v>
      </c>
      <c r="N4" s="479" t="s">
        <v>1925</v>
      </c>
      <c r="O4" s="471"/>
      <c r="P4" s="471"/>
      <c r="Q4" s="362" t="s">
        <v>129</v>
      </c>
      <c r="R4" s="361" t="s">
        <v>49</v>
      </c>
      <c r="S4" s="452" t="s">
        <v>2176</v>
      </c>
      <c r="T4" s="481"/>
      <c r="V4" t="s">
        <v>120</v>
      </c>
    </row>
    <row r="5" spans="1:22">
      <c r="A5" s="257" t="s">
        <v>45</v>
      </c>
      <c r="B5" s="258" t="s">
        <v>1923</v>
      </c>
      <c r="C5" s="378"/>
      <c r="D5" s="378"/>
      <c r="E5" s="364" t="s">
        <v>69</v>
      </c>
      <c r="F5" s="363" t="s">
        <v>1924</v>
      </c>
      <c r="G5" s="366"/>
      <c r="H5" s="369"/>
      <c r="I5" s="457" t="s">
        <v>68</v>
      </c>
      <c r="J5" s="456" t="s">
        <v>1923</v>
      </c>
      <c r="K5" s="465"/>
      <c r="L5" s="459"/>
      <c r="M5" s="480" t="s">
        <v>68</v>
      </c>
      <c r="N5" s="479" t="s">
        <v>1923</v>
      </c>
      <c r="O5" s="469"/>
      <c r="P5" s="471"/>
      <c r="Q5" s="362" t="s">
        <v>135</v>
      </c>
      <c r="R5" s="361" t="s">
        <v>78</v>
      </c>
      <c r="S5" s="452"/>
      <c r="T5" s="452"/>
      <c r="V5" t="s">
        <v>94</v>
      </c>
    </row>
    <row r="6" spans="1:22">
      <c r="A6" s="257" t="s">
        <v>39</v>
      </c>
      <c r="B6" s="258" t="s">
        <v>1924</v>
      </c>
      <c r="C6" s="376"/>
      <c r="D6" s="376"/>
      <c r="E6" s="364" t="s">
        <v>70</v>
      </c>
      <c r="F6" s="363" t="s">
        <v>1925</v>
      </c>
      <c r="G6" s="369"/>
      <c r="H6" s="369"/>
      <c r="I6" s="457" t="s">
        <v>70</v>
      </c>
      <c r="J6" s="456" t="s">
        <v>1925</v>
      </c>
      <c r="K6" s="462"/>
      <c r="L6" s="460"/>
      <c r="M6" s="480" t="s">
        <v>70</v>
      </c>
      <c r="N6" s="479" t="s">
        <v>1925</v>
      </c>
      <c r="O6" s="471"/>
      <c r="P6" s="469"/>
      <c r="Q6" s="362" t="s">
        <v>136</v>
      </c>
      <c r="R6" s="361" t="s">
        <v>50</v>
      </c>
      <c r="S6" s="452"/>
      <c r="T6" s="452"/>
      <c r="V6" t="s">
        <v>95</v>
      </c>
    </row>
    <row r="7" spans="1:22">
      <c r="A7" s="257" t="s">
        <v>46</v>
      </c>
      <c r="B7" s="258" t="s">
        <v>1925</v>
      </c>
      <c r="C7" s="379"/>
      <c r="D7" s="376"/>
      <c r="E7" s="364" t="s">
        <v>2194</v>
      </c>
      <c r="F7" s="363" t="s">
        <v>2195</v>
      </c>
      <c r="G7" s="366"/>
      <c r="H7" s="369"/>
      <c r="I7" s="455" t="s">
        <v>86</v>
      </c>
      <c r="J7" s="456" t="s">
        <v>50</v>
      </c>
      <c r="K7" s="460"/>
      <c r="L7" s="459"/>
      <c r="M7" s="475" t="s">
        <v>2179</v>
      </c>
      <c r="N7" s="475" t="s">
        <v>2218</v>
      </c>
      <c r="O7" s="470"/>
      <c r="P7" s="470"/>
      <c r="Q7" s="362" t="s">
        <v>137</v>
      </c>
      <c r="R7" s="361" t="s">
        <v>79</v>
      </c>
      <c r="S7" s="452"/>
      <c r="T7" s="452"/>
    </row>
    <row r="8" spans="1:22">
      <c r="A8" s="257" t="s">
        <v>75</v>
      </c>
      <c r="B8" s="258" t="s">
        <v>2197</v>
      </c>
      <c r="C8" s="376"/>
      <c r="D8" s="373"/>
      <c r="E8" s="364" t="s">
        <v>2198</v>
      </c>
      <c r="F8" s="363" t="s">
        <v>2199</v>
      </c>
      <c r="G8" s="369"/>
      <c r="H8" s="369"/>
      <c r="I8" s="455" t="s">
        <v>87</v>
      </c>
      <c r="J8" s="456" t="s">
        <v>1923</v>
      </c>
      <c r="K8" s="465"/>
      <c r="L8" s="459"/>
      <c r="M8" s="478" t="s">
        <v>2177</v>
      </c>
      <c r="N8" s="479" t="s">
        <v>1536</v>
      </c>
      <c r="O8" s="470"/>
      <c r="P8" s="469"/>
      <c r="Q8" s="362" t="s">
        <v>138</v>
      </c>
      <c r="R8" s="362" t="s">
        <v>2196</v>
      </c>
      <c r="S8" s="482"/>
      <c r="T8" s="482"/>
      <c r="V8" t="s">
        <v>121</v>
      </c>
    </row>
    <row r="9" spans="1:22">
      <c r="A9" s="257" t="s">
        <v>2201</v>
      </c>
      <c r="B9" s="258" t="s">
        <v>80</v>
      </c>
      <c r="C9" s="375"/>
      <c r="D9" s="379"/>
      <c r="E9" s="364" t="s">
        <v>2202</v>
      </c>
      <c r="F9" s="363" t="s">
        <v>2203</v>
      </c>
      <c r="G9" s="369"/>
      <c r="H9" s="369"/>
      <c r="I9" s="455" t="s">
        <v>88</v>
      </c>
      <c r="J9" s="456" t="s">
        <v>1924</v>
      </c>
      <c r="K9" s="461"/>
      <c r="L9" s="465"/>
      <c r="M9" s="478" t="s">
        <v>1940</v>
      </c>
      <c r="N9" s="479" t="s">
        <v>50</v>
      </c>
      <c r="O9" s="471"/>
      <c r="P9" s="469"/>
      <c r="Q9" s="362" t="s">
        <v>139</v>
      </c>
      <c r="R9" s="362" t="s">
        <v>2200</v>
      </c>
      <c r="S9" s="452"/>
      <c r="T9" s="482"/>
      <c r="V9" t="s">
        <v>122</v>
      </c>
    </row>
    <row r="10" spans="1:22">
      <c r="A10" s="257" t="s">
        <v>2206</v>
      </c>
      <c r="B10" s="258" t="s">
        <v>2195</v>
      </c>
      <c r="C10" s="379"/>
      <c r="D10" s="379"/>
      <c r="E10" s="364" t="s">
        <v>2207</v>
      </c>
      <c r="F10" s="363" t="s">
        <v>2208</v>
      </c>
      <c r="G10" s="366"/>
      <c r="H10" s="369"/>
      <c r="I10" s="455" t="s">
        <v>89</v>
      </c>
      <c r="J10" s="456" t="s">
        <v>1925</v>
      </c>
      <c r="K10" s="460"/>
      <c r="L10" s="459"/>
      <c r="M10" s="478" t="s">
        <v>1941</v>
      </c>
      <c r="N10" s="479" t="s">
        <v>1923</v>
      </c>
      <c r="O10" s="471"/>
      <c r="P10" s="470"/>
      <c r="Q10" s="362" t="s">
        <v>2204</v>
      </c>
      <c r="R10" s="362" t="s">
        <v>2205</v>
      </c>
      <c r="S10" s="452"/>
      <c r="T10" s="482"/>
      <c r="V10" t="s">
        <v>123</v>
      </c>
    </row>
    <row r="11" spans="1:22">
      <c r="A11" s="255" t="s">
        <v>2211</v>
      </c>
      <c r="B11" s="255" t="s">
        <v>2208</v>
      </c>
      <c r="C11" s="375"/>
      <c r="D11" s="373"/>
      <c r="E11" s="364" t="s">
        <v>2212</v>
      </c>
      <c r="F11" s="363" t="s">
        <v>2213</v>
      </c>
      <c r="G11" s="366"/>
      <c r="H11" s="369"/>
      <c r="I11" s="455" t="s">
        <v>2179</v>
      </c>
      <c r="J11" s="456" t="s">
        <v>2218</v>
      </c>
      <c r="K11" s="460"/>
      <c r="L11" s="459"/>
      <c r="M11" s="478" t="s">
        <v>1942</v>
      </c>
      <c r="N11" s="479" t="s">
        <v>1924</v>
      </c>
      <c r="O11" s="471"/>
      <c r="P11" s="470"/>
      <c r="Q11" s="362" t="s">
        <v>2209</v>
      </c>
      <c r="R11" s="361" t="s">
        <v>2210</v>
      </c>
      <c r="S11" s="452"/>
      <c r="T11" s="452"/>
      <c r="V11" t="s">
        <v>96</v>
      </c>
    </row>
    <row r="12" spans="1:22">
      <c r="A12" s="256" t="s">
        <v>2215</v>
      </c>
      <c r="B12" s="256" t="s">
        <v>2213</v>
      </c>
      <c r="C12" s="376"/>
      <c r="D12" s="376"/>
      <c r="E12" s="364" t="s">
        <v>2216</v>
      </c>
      <c r="F12" s="364" t="s">
        <v>2217</v>
      </c>
      <c r="G12" s="366"/>
      <c r="H12" s="369"/>
      <c r="I12" s="455" t="s">
        <v>2224</v>
      </c>
      <c r="J12" s="456" t="s">
        <v>2199</v>
      </c>
      <c r="K12" s="465"/>
      <c r="L12" s="459"/>
      <c r="M12" s="478" t="s">
        <v>1943</v>
      </c>
      <c r="N12" s="479" t="s">
        <v>1925</v>
      </c>
      <c r="O12" s="473"/>
      <c r="P12" s="470"/>
      <c r="Q12" s="362" t="s">
        <v>2214</v>
      </c>
      <c r="R12" s="361" t="s">
        <v>76</v>
      </c>
      <c r="S12" s="452"/>
      <c r="T12" s="452"/>
      <c r="V12" t="s">
        <v>124</v>
      </c>
    </row>
    <row r="13" spans="1:22">
      <c r="A13" s="257" t="s">
        <v>2220</v>
      </c>
      <c r="B13" s="258" t="s">
        <v>2217</v>
      </c>
      <c r="C13" s="373"/>
      <c r="D13" s="376"/>
      <c r="E13" s="364" t="s">
        <v>2221</v>
      </c>
      <c r="F13" s="364" t="s">
        <v>73</v>
      </c>
      <c r="G13" s="365"/>
      <c r="H13" s="369"/>
      <c r="I13" s="455" t="s">
        <v>2225</v>
      </c>
      <c r="J13" s="455" t="s">
        <v>2226</v>
      </c>
      <c r="K13" s="459"/>
      <c r="L13" s="459"/>
      <c r="M13" s="478" t="s">
        <v>2180</v>
      </c>
      <c r="N13" s="479" t="s">
        <v>2218</v>
      </c>
      <c r="O13" s="471"/>
      <c r="P13" s="470"/>
      <c r="Q13" s="362" t="s">
        <v>2219</v>
      </c>
      <c r="R13" s="362" t="s">
        <v>85</v>
      </c>
      <c r="S13" s="452"/>
      <c r="T13" s="452"/>
      <c r="V13" t="s">
        <v>125</v>
      </c>
    </row>
    <row r="14" spans="1:22">
      <c r="A14" s="257" t="s">
        <v>2223</v>
      </c>
      <c r="B14" s="258" t="s">
        <v>73</v>
      </c>
      <c r="C14" s="376"/>
      <c r="D14" s="376"/>
      <c r="E14" s="450" t="s">
        <v>35</v>
      </c>
      <c r="F14" s="450" t="s">
        <v>118</v>
      </c>
      <c r="G14" s="371" t="s">
        <v>2307</v>
      </c>
      <c r="H14" s="370" t="s">
        <v>2307</v>
      </c>
      <c r="I14" s="455" t="s">
        <v>2228</v>
      </c>
      <c r="J14" s="455" t="s">
        <v>2229</v>
      </c>
      <c r="K14" s="463"/>
      <c r="L14" s="465"/>
      <c r="M14" s="478" t="s">
        <v>2227</v>
      </c>
      <c r="N14" s="478" t="s">
        <v>80</v>
      </c>
      <c r="O14" s="470"/>
      <c r="P14" s="470"/>
      <c r="Q14" s="362" t="s">
        <v>2222</v>
      </c>
      <c r="R14" s="361" t="s">
        <v>73</v>
      </c>
      <c r="S14" s="452"/>
      <c r="T14" s="452"/>
    </row>
    <row r="15" spans="1:22">
      <c r="A15" s="257" t="s">
        <v>35</v>
      </c>
      <c r="B15" s="258" t="s">
        <v>118</v>
      </c>
      <c r="C15" s="378" t="s">
        <v>2307</v>
      </c>
      <c r="D15" s="378" t="s">
        <v>2307</v>
      </c>
      <c r="E15" s="449" t="s">
        <v>2320</v>
      </c>
      <c r="F15" s="449" t="s">
        <v>2321</v>
      </c>
      <c r="G15" s="366" t="s">
        <v>2309</v>
      </c>
      <c r="H15" s="366" t="s">
        <v>2307</v>
      </c>
      <c r="I15" s="455" t="s">
        <v>2233</v>
      </c>
      <c r="J15" s="455" t="s">
        <v>2208</v>
      </c>
      <c r="K15" s="465"/>
      <c r="L15" s="465"/>
      <c r="M15" s="478" t="s">
        <v>2230</v>
      </c>
      <c r="N15" s="478" t="s">
        <v>2199</v>
      </c>
      <c r="O15" s="469"/>
      <c r="P15" s="470"/>
      <c r="Q15" s="467" t="s">
        <v>35</v>
      </c>
      <c r="R15" s="466" t="s">
        <v>118</v>
      </c>
      <c r="S15" s="483" t="s">
        <v>48</v>
      </c>
      <c r="T15" s="482"/>
    </row>
    <row r="16" spans="1:22">
      <c r="A16" s="259" t="s">
        <v>2320</v>
      </c>
      <c r="B16" s="259" t="s">
        <v>2321</v>
      </c>
      <c r="C16" s="378" t="s">
        <v>2309</v>
      </c>
      <c r="D16" s="377" t="s">
        <v>2307</v>
      </c>
      <c r="E16" s="451" t="s">
        <v>2314</v>
      </c>
      <c r="F16" s="451" t="s">
        <v>2178</v>
      </c>
      <c r="G16" s="370" t="s">
        <v>2309</v>
      </c>
      <c r="H16" s="371" t="s">
        <v>2307</v>
      </c>
      <c r="I16" s="455" t="s">
        <v>2235</v>
      </c>
      <c r="J16" s="455" t="s">
        <v>2213</v>
      </c>
      <c r="K16" s="465"/>
      <c r="L16" s="465"/>
      <c r="M16" s="478" t="s">
        <v>2234</v>
      </c>
      <c r="N16" s="478" t="s">
        <v>2203</v>
      </c>
      <c r="O16" s="470"/>
      <c r="P16" s="470"/>
      <c r="Q16" s="467" t="s">
        <v>2320</v>
      </c>
      <c r="R16" s="466" t="s">
        <v>2321</v>
      </c>
      <c r="S16" s="452" t="s">
        <v>2309</v>
      </c>
      <c r="T16" s="452" t="s">
        <v>2307</v>
      </c>
    </row>
    <row r="17" spans="1:20">
      <c r="A17" s="259" t="s">
        <v>2314</v>
      </c>
      <c r="B17" s="259" t="s">
        <v>2178</v>
      </c>
      <c r="C17" s="377" t="s">
        <v>2309</v>
      </c>
      <c r="D17" s="377" t="s">
        <v>2307</v>
      </c>
      <c r="E17" s="451" t="s">
        <v>2315</v>
      </c>
      <c r="F17" s="451" t="s">
        <v>2316</v>
      </c>
      <c r="G17" s="370" t="s">
        <v>24</v>
      </c>
      <c r="H17" s="371" t="s">
        <v>2308</v>
      </c>
      <c r="I17" s="404" t="s">
        <v>2237</v>
      </c>
      <c r="J17" s="404" t="s">
        <v>2217</v>
      </c>
      <c r="K17" s="461"/>
      <c r="L17" s="459"/>
      <c r="M17" s="478" t="s">
        <v>2236</v>
      </c>
      <c r="N17" s="478" t="s">
        <v>2226</v>
      </c>
      <c r="O17" s="470"/>
      <c r="P17" s="470"/>
      <c r="Q17" s="468" t="s">
        <v>2314</v>
      </c>
      <c r="R17" s="468" t="s">
        <v>2178</v>
      </c>
      <c r="S17" s="485"/>
      <c r="T17" s="482"/>
    </row>
    <row r="18" spans="1:20">
      <c r="A18" s="259" t="s">
        <v>2315</v>
      </c>
      <c r="B18" s="259" t="s">
        <v>2316</v>
      </c>
      <c r="C18" s="378" t="s">
        <v>24</v>
      </c>
      <c r="D18" s="378" t="s">
        <v>2308</v>
      </c>
      <c r="E18" s="364" t="s">
        <v>1927</v>
      </c>
      <c r="F18" s="363" t="s">
        <v>49</v>
      </c>
      <c r="G18" s="368"/>
      <c r="H18" s="366"/>
      <c r="I18" s="404" t="s">
        <v>2239</v>
      </c>
      <c r="J18" s="405" t="s">
        <v>73</v>
      </c>
      <c r="K18" s="465"/>
      <c r="L18" s="459"/>
      <c r="M18" s="475" t="s">
        <v>2238</v>
      </c>
      <c r="N18" s="475" t="s">
        <v>2229</v>
      </c>
      <c r="O18" s="473"/>
      <c r="P18" s="469"/>
      <c r="Q18" s="468" t="s">
        <v>2315</v>
      </c>
      <c r="R18" s="468" t="s">
        <v>2316</v>
      </c>
      <c r="S18" s="485" t="s">
        <v>24</v>
      </c>
      <c r="T18" s="485" t="s">
        <v>2308</v>
      </c>
    </row>
    <row r="19" spans="1:20">
      <c r="A19" s="257" t="s">
        <v>1927</v>
      </c>
      <c r="B19" s="258" t="s">
        <v>49</v>
      </c>
      <c r="C19" s="373"/>
      <c r="D19" s="373"/>
      <c r="E19" s="364" t="s">
        <v>1928</v>
      </c>
      <c r="F19" s="363" t="s">
        <v>1918</v>
      </c>
      <c r="G19" s="367"/>
      <c r="H19" s="368"/>
      <c r="I19" s="455" t="s">
        <v>35</v>
      </c>
      <c r="J19" s="456" t="s">
        <v>118</v>
      </c>
      <c r="K19" s="463" t="s">
        <v>2307</v>
      </c>
      <c r="L19" s="463" t="s">
        <v>2307</v>
      </c>
      <c r="M19" s="475" t="s">
        <v>2240</v>
      </c>
      <c r="N19" s="476" t="s">
        <v>2208</v>
      </c>
      <c r="O19" s="471"/>
      <c r="P19" s="469"/>
      <c r="Q19" s="467" t="s">
        <v>2231</v>
      </c>
      <c r="R19" s="467" t="s">
        <v>2232</v>
      </c>
      <c r="S19" s="482"/>
      <c r="T19" s="482"/>
    </row>
    <row r="20" spans="1:20">
      <c r="A20" s="255" t="s">
        <v>1928</v>
      </c>
      <c r="B20" s="256" t="s">
        <v>1918</v>
      </c>
      <c r="C20" s="379"/>
      <c r="D20" s="376"/>
      <c r="E20" s="364" t="s">
        <v>1929</v>
      </c>
      <c r="F20" s="363" t="s">
        <v>1920</v>
      </c>
      <c r="G20" s="366"/>
      <c r="H20" s="369"/>
      <c r="I20" s="454" t="s">
        <v>2320</v>
      </c>
      <c r="J20" s="405" t="s">
        <v>2321</v>
      </c>
      <c r="K20" s="465" t="s">
        <v>2309</v>
      </c>
      <c r="L20" s="459" t="s">
        <v>2307</v>
      </c>
      <c r="M20" s="478" t="s">
        <v>2241</v>
      </c>
      <c r="N20" s="479" t="s">
        <v>2213</v>
      </c>
      <c r="O20" s="470"/>
      <c r="P20" s="470"/>
      <c r="Q20" s="362" t="s">
        <v>140</v>
      </c>
      <c r="R20" s="361" t="s">
        <v>49</v>
      </c>
      <c r="S20" s="481"/>
      <c r="T20" s="452"/>
    </row>
    <row r="21" spans="1:20">
      <c r="A21" s="257" t="s">
        <v>1929</v>
      </c>
      <c r="B21" s="257" t="s">
        <v>1920</v>
      </c>
      <c r="C21" s="379"/>
      <c r="D21" s="373"/>
      <c r="E21" s="364" t="s">
        <v>1930</v>
      </c>
      <c r="F21" s="363" t="s">
        <v>1922</v>
      </c>
      <c r="G21" s="367"/>
      <c r="H21" s="369"/>
      <c r="I21" s="454" t="s">
        <v>2314</v>
      </c>
      <c r="J21" s="454" t="s">
        <v>2178</v>
      </c>
      <c r="K21" s="463" t="s">
        <v>2309</v>
      </c>
      <c r="L21" s="463" t="s">
        <v>2307</v>
      </c>
      <c r="M21" s="478" t="s">
        <v>2242</v>
      </c>
      <c r="N21" s="479" t="s">
        <v>2217</v>
      </c>
      <c r="O21" s="470"/>
      <c r="P21" s="470"/>
      <c r="Q21" s="362" t="s">
        <v>130</v>
      </c>
      <c r="R21" s="361" t="s">
        <v>78</v>
      </c>
      <c r="S21" s="452"/>
      <c r="T21" s="452"/>
    </row>
    <row r="22" spans="1:20">
      <c r="A22" s="257" t="s">
        <v>1930</v>
      </c>
      <c r="B22" s="258" t="s">
        <v>1922</v>
      </c>
      <c r="C22" s="373"/>
      <c r="D22" s="376"/>
      <c r="E22" s="364" t="s">
        <v>1931</v>
      </c>
      <c r="F22" s="363" t="s">
        <v>547</v>
      </c>
      <c r="G22" s="366"/>
      <c r="H22" s="366"/>
      <c r="I22" s="454" t="s">
        <v>2315</v>
      </c>
      <c r="J22" s="454" t="s">
        <v>2316</v>
      </c>
      <c r="K22" s="463" t="s">
        <v>24</v>
      </c>
      <c r="L22" s="463" t="s">
        <v>2308</v>
      </c>
      <c r="M22" s="478" t="s">
        <v>2243</v>
      </c>
      <c r="N22" s="479" t="s">
        <v>73</v>
      </c>
      <c r="O22" s="471"/>
      <c r="P22" s="470"/>
      <c r="Q22" s="362" t="s">
        <v>131</v>
      </c>
      <c r="R22" s="361" t="s">
        <v>50</v>
      </c>
      <c r="S22" s="452"/>
      <c r="T22" s="482"/>
    </row>
    <row r="23" spans="1:20">
      <c r="A23" s="257" t="s">
        <v>1931</v>
      </c>
      <c r="B23" s="258" t="s">
        <v>547</v>
      </c>
      <c r="C23" s="373"/>
      <c r="D23" s="376"/>
      <c r="E23" s="451" t="s">
        <v>2310</v>
      </c>
      <c r="F23" s="451" t="s">
        <v>2311</v>
      </c>
      <c r="G23" s="371" t="s">
        <v>2312</v>
      </c>
      <c r="H23" s="369"/>
      <c r="I23" s="455" t="s">
        <v>1927</v>
      </c>
      <c r="J23" s="456" t="s">
        <v>49</v>
      </c>
      <c r="K23" s="465"/>
      <c r="L23" s="459"/>
      <c r="M23" s="478" t="s">
        <v>35</v>
      </c>
      <c r="N23" s="479" t="s">
        <v>118</v>
      </c>
      <c r="O23" s="474" t="s">
        <v>2307</v>
      </c>
      <c r="P23" s="474" t="s">
        <v>2307</v>
      </c>
      <c r="Q23" s="362" t="s">
        <v>132</v>
      </c>
      <c r="R23" s="361" t="s">
        <v>79</v>
      </c>
      <c r="S23" s="452"/>
      <c r="T23" s="482"/>
    </row>
    <row r="24" spans="1:20">
      <c r="A24" s="259" t="s">
        <v>2310</v>
      </c>
      <c r="B24" s="259" t="s">
        <v>2311</v>
      </c>
      <c r="C24" s="377" t="s">
        <v>2312</v>
      </c>
      <c r="D24" s="376"/>
      <c r="E24" s="364" t="s">
        <v>53</v>
      </c>
      <c r="F24" s="363" t="s">
        <v>50</v>
      </c>
      <c r="G24" s="369"/>
      <c r="H24" s="369"/>
      <c r="I24" s="455" t="s">
        <v>1928</v>
      </c>
      <c r="J24" s="456" t="s">
        <v>1918</v>
      </c>
      <c r="K24" s="465"/>
      <c r="L24" s="459"/>
      <c r="M24" s="475" t="s">
        <v>2320</v>
      </c>
      <c r="N24" s="475" t="s">
        <v>2321</v>
      </c>
      <c r="O24" s="470" t="s">
        <v>2309</v>
      </c>
      <c r="P24" s="470" t="s">
        <v>2307</v>
      </c>
      <c r="Q24" s="362" t="s">
        <v>133</v>
      </c>
      <c r="R24" s="361" t="s">
        <v>2196</v>
      </c>
      <c r="S24" s="452"/>
      <c r="T24" s="452"/>
    </row>
    <row r="25" spans="1:20">
      <c r="A25" s="257" t="s">
        <v>1510</v>
      </c>
      <c r="B25" s="258" t="s">
        <v>1536</v>
      </c>
      <c r="C25" s="376"/>
      <c r="D25" s="373"/>
      <c r="E25" s="364" t="s">
        <v>54</v>
      </c>
      <c r="F25" s="363" t="s">
        <v>1923</v>
      </c>
      <c r="G25" s="366"/>
      <c r="H25" s="369"/>
      <c r="I25" s="455" t="s">
        <v>1929</v>
      </c>
      <c r="J25" s="456" t="s">
        <v>1920</v>
      </c>
      <c r="K25" s="464"/>
      <c r="L25" s="459"/>
      <c r="M25" s="477" t="s">
        <v>2314</v>
      </c>
      <c r="N25" s="477" t="s">
        <v>2178</v>
      </c>
      <c r="O25" s="472" t="s">
        <v>2309</v>
      </c>
      <c r="P25" s="474" t="s">
        <v>2307</v>
      </c>
      <c r="Q25" s="362" t="s">
        <v>134</v>
      </c>
      <c r="R25" s="361" t="s">
        <v>2200</v>
      </c>
      <c r="S25" s="481"/>
      <c r="T25" s="482"/>
    </row>
    <row r="26" spans="1:20">
      <c r="A26" s="257" t="s">
        <v>41</v>
      </c>
      <c r="B26" s="258" t="s">
        <v>50</v>
      </c>
      <c r="C26" s="376"/>
      <c r="D26" s="376"/>
      <c r="E26" s="364" t="s">
        <v>55</v>
      </c>
      <c r="F26" s="363" t="s">
        <v>1924</v>
      </c>
      <c r="G26" s="369"/>
      <c r="H26" s="369"/>
      <c r="I26" s="404" t="s">
        <v>1930</v>
      </c>
      <c r="J26" s="404" t="s">
        <v>1922</v>
      </c>
      <c r="K26" s="459"/>
      <c r="L26" s="465"/>
      <c r="M26" s="477" t="s">
        <v>2315</v>
      </c>
      <c r="N26" s="477" t="s">
        <v>2316</v>
      </c>
      <c r="O26" s="474" t="s">
        <v>24</v>
      </c>
      <c r="P26" s="474" t="s">
        <v>2308</v>
      </c>
      <c r="Q26" s="362" t="s">
        <v>2244</v>
      </c>
      <c r="R26" s="362" t="s">
        <v>2205</v>
      </c>
      <c r="S26" s="484"/>
      <c r="T26" s="482"/>
    </row>
    <row r="27" spans="1:20">
      <c r="A27" s="1371" t="s">
        <v>2447</v>
      </c>
      <c r="B27" s="258"/>
      <c r="C27" s="376"/>
      <c r="D27" s="376"/>
      <c r="E27" s="364" t="s">
        <v>56</v>
      </c>
      <c r="F27" s="363" t="s">
        <v>1925</v>
      </c>
      <c r="G27" s="369"/>
      <c r="H27" s="366"/>
      <c r="I27" s="404" t="s">
        <v>1931</v>
      </c>
      <c r="J27" s="404" t="s">
        <v>547</v>
      </c>
      <c r="K27" s="459"/>
      <c r="L27" s="459"/>
      <c r="M27" s="475" t="s">
        <v>1927</v>
      </c>
      <c r="N27" s="475" t="s">
        <v>49</v>
      </c>
      <c r="O27" s="470"/>
      <c r="P27" s="470"/>
      <c r="Q27" s="362" t="s">
        <v>2245</v>
      </c>
      <c r="R27" s="362" t="s">
        <v>2210</v>
      </c>
      <c r="S27" s="481"/>
      <c r="T27" s="482"/>
    </row>
    <row r="28" spans="1:20">
      <c r="A28" s="257" t="s">
        <v>42</v>
      </c>
      <c r="B28" s="258" t="s">
        <v>1923</v>
      </c>
      <c r="C28" s="379"/>
      <c r="D28" s="373"/>
      <c r="E28" s="364" t="s">
        <v>2247</v>
      </c>
      <c r="F28" s="364" t="s">
        <v>2195</v>
      </c>
      <c r="G28" s="366"/>
      <c r="H28" s="369"/>
      <c r="I28" s="454" t="s">
        <v>2310</v>
      </c>
      <c r="J28" s="454" t="s">
        <v>2311</v>
      </c>
      <c r="K28" s="463" t="s">
        <v>2312</v>
      </c>
      <c r="L28" s="459"/>
      <c r="M28" s="475" t="s">
        <v>1928</v>
      </c>
      <c r="N28" s="475" t="s">
        <v>1918</v>
      </c>
      <c r="O28" s="470"/>
      <c r="P28" s="470"/>
      <c r="Q28" s="362" t="s">
        <v>2246</v>
      </c>
      <c r="R28" s="361" t="s">
        <v>76</v>
      </c>
      <c r="S28" s="484"/>
      <c r="T28" s="452"/>
    </row>
    <row r="29" spans="1:20">
      <c r="A29" s="257" t="s">
        <v>40</v>
      </c>
      <c r="B29" s="258" t="s">
        <v>1924</v>
      </c>
      <c r="C29" s="378"/>
      <c r="D29" s="379"/>
      <c r="E29" s="364" t="s">
        <v>2250</v>
      </c>
      <c r="F29" s="363" t="s">
        <v>2199</v>
      </c>
      <c r="G29" s="367"/>
      <c r="H29" s="369"/>
      <c r="I29" s="457" t="s">
        <v>2313</v>
      </c>
      <c r="J29" s="457" t="s">
        <v>50</v>
      </c>
      <c r="K29" s="459"/>
      <c r="L29" s="459"/>
      <c r="M29" s="475" t="s">
        <v>1929</v>
      </c>
      <c r="N29" s="475" t="s">
        <v>1920</v>
      </c>
      <c r="O29" s="469"/>
      <c r="P29" s="470"/>
      <c r="Q29" s="362" t="s">
        <v>2248</v>
      </c>
      <c r="R29" s="361" t="s">
        <v>85</v>
      </c>
      <c r="S29" s="452"/>
      <c r="T29" s="453"/>
    </row>
    <row r="30" spans="1:20">
      <c r="A30" s="257" t="s">
        <v>43</v>
      </c>
      <c r="B30" s="258" t="s">
        <v>1925</v>
      </c>
      <c r="C30" s="373"/>
      <c r="D30" s="376"/>
      <c r="E30" s="364" t="s">
        <v>2253</v>
      </c>
      <c r="F30" s="363" t="s">
        <v>2203</v>
      </c>
      <c r="G30" s="366"/>
      <c r="H30" s="369"/>
      <c r="I30" s="455" t="s">
        <v>82</v>
      </c>
      <c r="J30" s="456" t="s">
        <v>1923</v>
      </c>
      <c r="K30" s="461"/>
      <c r="L30" s="458"/>
      <c r="M30" s="478" t="s">
        <v>1930</v>
      </c>
      <c r="N30" s="479" t="s">
        <v>1922</v>
      </c>
      <c r="O30" s="470"/>
      <c r="P30" s="471"/>
      <c r="Q30" s="362" t="s">
        <v>2251</v>
      </c>
      <c r="R30" s="362" t="s">
        <v>73</v>
      </c>
      <c r="S30" s="481"/>
      <c r="T30" s="482"/>
    </row>
    <row r="31" spans="1:20">
      <c r="A31" s="257" t="s">
        <v>74</v>
      </c>
      <c r="B31" s="258" t="s">
        <v>2249</v>
      </c>
      <c r="C31" s="376"/>
      <c r="D31" s="376"/>
      <c r="E31" s="364" t="s">
        <v>2255</v>
      </c>
      <c r="F31" s="364" t="s">
        <v>2208</v>
      </c>
      <c r="G31" s="366"/>
      <c r="H31" s="369"/>
      <c r="I31" s="455" t="s">
        <v>83</v>
      </c>
      <c r="J31" s="456" t="s">
        <v>1924</v>
      </c>
      <c r="K31" s="465"/>
      <c r="L31" s="459"/>
      <c r="M31" s="478" t="s">
        <v>1931</v>
      </c>
      <c r="N31" s="479" t="s">
        <v>547</v>
      </c>
      <c r="O31" s="470"/>
      <c r="P31" s="471"/>
      <c r="Q31" s="362" t="s">
        <v>47</v>
      </c>
      <c r="R31" s="361" t="s">
        <v>22</v>
      </c>
      <c r="S31" s="485" t="s">
        <v>2309</v>
      </c>
      <c r="T31" s="485" t="s">
        <v>2307</v>
      </c>
    </row>
    <row r="32" spans="1:20">
      <c r="A32" s="257" t="s">
        <v>2252</v>
      </c>
      <c r="B32" s="258" t="s">
        <v>80</v>
      </c>
      <c r="C32" s="373"/>
      <c r="D32" s="376"/>
      <c r="E32" s="449" t="s">
        <v>2257</v>
      </c>
      <c r="F32" s="450" t="s">
        <v>2213</v>
      </c>
      <c r="G32" s="370"/>
      <c r="H32" s="367"/>
      <c r="I32" s="455" t="s">
        <v>84</v>
      </c>
      <c r="J32" s="456" t="s">
        <v>1925</v>
      </c>
      <c r="K32" s="461"/>
      <c r="L32" s="459"/>
      <c r="M32" s="478" t="s">
        <v>2231</v>
      </c>
      <c r="N32" s="479" t="s">
        <v>2232</v>
      </c>
      <c r="O32" s="470"/>
      <c r="P32" s="471"/>
      <c r="Q32" s="467" t="s">
        <v>81</v>
      </c>
      <c r="R32" s="466" t="s">
        <v>126</v>
      </c>
      <c r="S32" s="482"/>
      <c r="T32" s="482"/>
    </row>
    <row r="33" spans="1:20">
      <c r="A33" s="257" t="s">
        <v>2254</v>
      </c>
      <c r="B33" s="258" t="s">
        <v>2195</v>
      </c>
      <c r="C33" s="373"/>
      <c r="D33" s="373"/>
      <c r="E33" s="364" t="s">
        <v>2259</v>
      </c>
      <c r="F33" s="363" t="s">
        <v>2217</v>
      </c>
      <c r="G33" s="365"/>
      <c r="H33" s="369"/>
      <c r="I33" s="455" t="s">
        <v>2185</v>
      </c>
      <c r="J33" s="456" t="s">
        <v>2218</v>
      </c>
      <c r="K33" s="465"/>
      <c r="L33" s="459"/>
      <c r="M33" s="480" t="s">
        <v>2326</v>
      </c>
      <c r="N33" s="480" t="s">
        <v>2325</v>
      </c>
      <c r="O33" s="469"/>
      <c r="P33" s="470"/>
      <c r="Q33" s="468" t="s">
        <v>1919</v>
      </c>
      <c r="R33" s="467" t="s">
        <v>1920</v>
      </c>
      <c r="S33" s="452"/>
      <c r="T33" s="452"/>
    </row>
    <row r="34" spans="1:20">
      <c r="A34" s="257" t="s">
        <v>2256</v>
      </c>
      <c r="B34" s="258" t="s">
        <v>2208</v>
      </c>
      <c r="C34" s="373"/>
      <c r="D34" s="376"/>
      <c r="E34" s="364" t="s">
        <v>2261</v>
      </c>
      <c r="F34" s="363" t="s">
        <v>73</v>
      </c>
      <c r="G34" s="369"/>
      <c r="H34" s="369"/>
      <c r="I34" s="455" t="s">
        <v>2263</v>
      </c>
      <c r="J34" s="456" t="s">
        <v>2199</v>
      </c>
      <c r="K34" s="459"/>
      <c r="L34" s="459"/>
      <c r="M34" s="477" t="s">
        <v>2310</v>
      </c>
      <c r="N34" s="477" t="s">
        <v>2311</v>
      </c>
      <c r="O34" s="472" t="s">
        <v>2312</v>
      </c>
      <c r="P34" s="474"/>
      <c r="Q34" s="468" t="s">
        <v>1921</v>
      </c>
      <c r="R34" s="468" t="s">
        <v>1922</v>
      </c>
      <c r="S34" s="482"/>
      <c r="T34" s="485"/>
    </row>
    <row r="35" spans="1:20">
      <c r="A35" s="257" t="s">
        <v>2258</v>
      </c>
      <c r="B35" s="258" t="s">
        <v>2213</v>
      </c>
      <c r="C35" s="373"/>
      <c r="D35" s="376"/>
      <c r="E35" s="364" t="s">
        <v>47</v>
      </c>
      <c r="F35" s="363" t="s">
        <v>22</v>
      </c>
      <c r="G35" s="370" t="s">
        <v>2309</v>
      </c>
      <c r="H35" s="371" t="s">
        <v>2307</v>
      </c>
      <c r="I35" s="455" t="s">
        <v>2264</v>
      </c>
      <c r="J35" s="456" t="s">
        <v>2226</v>
      </c>
      <c r="K35" s="459"/>
      <c r="L35" s="459"/>
      <c r="M35" s="478" t="s">
        <v>2181</v>
      </c>
      <c r="N35" s="478" t="s">
        <v>1536</v>
      </c>
      <c r="O35" s="471"/>
      <c r="P35" s="471"/>
      <c r="Q35" s="467" t="s">
        <v>61</v>
      </c>
      <c r="R35" s="466" t="s">
        <v>48</v>
      </c>
      <c r="S35" s="452"/>
      <c r="T35" s="452"/>
    </row>
    <row r="36" spans="1:20">
      <c r="A36" s="255" t="s">
        <v>2260</v>
      </c>
      <c r="B36" s="255" t="s">
        <v>2217</v>
      </c>
      <c r="C36" s="373"/>
      <c r="D36" s="376"/>
      <c r="E36" s="364" t="s">
        <v>1916</v>
      </c>
      <c r="F36" s="363" t="s">
        <v>49</v>
      </c>
      <c r="G36" s="365"/>
      <c r="H36" s="366"/>
      <c r="I36" s="455" t="s">
        <v>2265</v>
      </c>
      <c r="J36" s="455" t="s">
        <v>2229</v>
      </c>
      <c r="K36" s="459"/>
      <c r="L36" s="465"/>
      <c r="M36" s="478" t="s">
        <v>1944</v>
      </c>
      <c r="N36" s="479" t="s">
        <v>50</v>
      </c>
      <c r="O36" s="471"/>
      <c r="P36" s="471"/>
      <c r="Q36" s="468" t="s">
        <v>58</v>
      </c>
      <c r="R36" s="466" t="s">
        <v>59</v>
      </c>
      <c r="S36" s="481"/>
      <c r="T36" s="482"/>
    </row>
    <row r="37" spans="1:20">
      <c r="A37" s="259" t="s">
        <v>2262</v>
      </c>
      <c r="B37" s="256" t="s">
        <v>73</v>
      </c>
      <c r="C37" s="377" t="s">
        <v>2309</v>
      </c>
      <c r="D37" s="378" t="s">
        <v>2307</v>
      </c>
      <c r="E37" s="364" t="s">
        <v>1917</v>
      </c>
      <c r="F37" s="364" t="s">
        <v>1918</v>
      </c>
      <c r="G37" s="366"/>
      <c r="H37" s="369"/>
      <c r="I37" s="455" t="s">
        <v>2266</v>
      </c>
      <c r="J37" s="455" t="s">
        <v>2208</v>
      </c>
      <c r="K37" s="461"/>
      <c r="L37" s="465"/>
      <c r="M37" s="478" t="s">
        <v>1945</v>
      </c>
      <c r="N37" s="479" t="s">
        <v>1923</v>
      </c>
      <c r="O37" s="473"/>
      <c r="P37" s="471"/>
      <c r="Q37" s="467" t="s">
        <v>57</v>
      </c>
      <c r="R37" s="467" t="s">
        <v>77</v>
      </c>
      <c r="S37" s="452"/>
      <c r="T37" s="452"/>
    </row>
    <row r="38" spans="1:20">
      <c r="A38" s="255" t="s">
        <v>47</v>
      </c>
      <c r="B38" s="256" t="s">
        <v>22</v>
      </c>
      <c r="C38" s="376"/>
      <c r="D38" s="379"/>
      <c r="E38" s="449" t="s">
        <v>1919</v>
      </c>
      <c r="F38" s="450" t="s">
        <v>1920</v>
      </c>
      <c r="G38" s="368"/>
      <c r="H38" s="368"/>
      <c r="I38" s="455" t="s">
        <v>2267</v>
      </c>
      <c r="J38" s="455" t="s">
        <v>2213</v>
      </c>
      <c r="K38" s="465"/>
      <c r="L38" s="459"/>
      <c r="M38" s="478" t="s">
        <v>1946</v>
      </c>
      <c r="N38" s="478" t="s">
        <v>1924</v>
      </c>
      <c r="O38" s="469"/>
      <c r="P38" s="471"/>
      <c r="Q38" s="467" t="s">
        <v>2306</v>
      </c>
      <c r="R38" s="466" t="s">
        <v>1536</v>
      </c>
      <c r="S38" s="452" t="s">
        <v>2335</v>
      </c>
      <c r="T38" s="452" t="s">
        <v>2308</v>
      </c>
    </row>
    <row r="39" spans="1:20">
      <c r="A39" s="255" t="s">
        <v>1916</v>
      </c>
      <c r="B39" s="256" t="s">
        <v>49</v>
      </c>
      <c r="C39" s="373"/>
      <c r="D39" s="376"/>
      <c r="E39" s="451" t="s">
        <v>1921</v>
      </c>
      <c r="F39" s="450" t="s">
        <v>1922</v>
      </c>
      <c r="G39" s="368"/>
      <c r="H39" s="366"/>
      <c r="I39" s="404" t="s">
        <v>2268</v>
      </c>
      <c r="J39" s="405" t="s">
        <v>2217</v>
      </c>
      <c r="K39" s="465"/>
      <c r="L39" s="465"/>
      <c r="M39" s="478" t="s">
        <v>1947</v>
      </c>
      <c r="N39" s="478" t="s">
        <v>1925</v>
      </c>
      <c r="O39" s="470"/>
      <c r="P39" s="470"/>
      <c r="Q39" s="467" t="s">
        <v>71</v>
      </c>
      <c r="R39" s="467" t="s">
        <v>72</v>
      </c>
      <c r="S39" s="452"/>
      <c r="T39" s="452"/>
    </row>
    <row r="40" spans="1:20">
      <c r="A40" s="255" t="s">
        <v>1917</v>
      </c>
      <c r="B40" s="256" t="s">
        <v>1918</v>
      </c>
      <c r="C40" s="379"/>
      <c r="D40" s="375"/>
      <c r="E40" s="449" t="s">
        <v>1926</v>
      </c>
      <c r="F40" s="450" t="s">
        <v>547</v>
      </c>
      <c r="G40" s="367"/>
      <c r="H40" s="367"/>
      <c r="I40" s="404" t="s">
        <v>2269</v>
      </c>
      <c r="J40" s="405" t="s">
        <v>73</v>
      </c>
      <c r="K40" s="465"/>
      <c r="L40" s="465"/>
      <c r="M40" s="478" t="s">
        <v>2184</v>
      </c>
      <c r="N40" s="478" t="s">
        <v>2218</v>
      </c>
      <c r="O40" s="470"/>
      <c r="P40" s="470"/>
      <c r="Q40" s="468" t="s">
        <v>2334</v>
      </c>
      <c r="R40" s="467" t="s">
        <v>2333</v>
      </c>
      <c r="S40" s="481"/>
      <c r="T40" s="482"/>
    </row>
    <row r="41" spans="1:20">
      <c r="A41" s="257" t="s">
        <v>1919</v>
      </c>
      <c r="B41" s="258" t="s">
        <v>1920</v>
      </c>
      <c r="C41" s="376"/>
      <c r="D41" s="376"/>
      <c r="E41" s="449" t="s">
        <v>61</v>
      </c>
      <c r="F41" s="450" t="s">
        <v>48</v>
      </c>
      <c r="G41" s="370" t="s">
        <v>2307</v>
      </c>
      <c r="H41" s="370" t="s">
        <v>2307</v>
      </c>
      <c r="I41" s="455" t="s">
        <v>47</v>
      </c>
      <c r="J41" s="456" t="s">
        <v>22</v>
      </c>
      <c r="K41" s="463" t="s">
        <v>2309</v>
      </c>
      <c r="L41" s="463" t="s">
        <v>2307</v>
      </c>
      <c r="M41" s="475" t="s">
        <v>2270</v>
      </c>
      <c r="N41" s="476" t="s">
        <v>80</v>
      </c>
      <c r="O41" s="470"/>
      <c r="P41" s="470"/>
      <c r="Q41" s="467" t="s">
        <v>1926</v>
      </c>
      <c r="R41" s="467" t="s">
        <v>547</v>
      </c>
      <c r="S41" s="484"/>
      <c r="T41" s="484"/>
    </row>
    <row r="42" spans="1:20">
      <c r="A42" s="256" t="s">
        <v>1921</v>
      </c>
      <c r="B42" s="256" t="s">
        <v>1922</v>
      </c>
      <c r="C42" s="379"/>
      <c r="D42" s="376"/>
      <c r="E42" s="449" t="s">
        <v>58</v>
      </c>
      <c r="F42" s="449" t="s">
        <v>59</v>
      </c>
      <c r="G42" s="370" t="s">
        <v>2309</v>
      </c>
      <c r="H42" s="370" t="s">
        <v>2307</v>
      </c>
      <c r="I42" s="455" t="s">
        <v>81</v>
      </c>
      <c r="J42" s="456" t="s">
        <v>126</v>
      </c>
      <c r="K42" s="464"/>
      <c r="L42" s="459"/>
      <c r="M42" s="478" t="s">
        <v>2271</v>
      </c>
      <c r="N42" s="479" t="s">
        <v>2199</v>
      </c>
      <c r="O42" s="469"/>
      <c r="P42" s="469"/>
      <c r="Q42" s="467"/>
      <c r="R42" s="467"/>
      <c r="S42" s="481"/>
      <c r="T42" s="481"/>
    </row>
    <row r="43" spans="1:20">
      <c r="A43" s="255" t="s">
        <v>1926</v>
      </c>
      <c r="B43" s="255" t="s">
        <v>547</v>
      </c>
      <c r="C43" s="377" t="s">
        <v>2307</v>
      </c>
      <c r="D43" s="378" t="s">
        <v>2307</v>
      </c>
      <c r="E43" s="449" t="s">
        <v>57</v>
      </c>
      <c r="F43" s="449" t="s">
        <v>77</v>
      </c>
      <c r="G43" s="370" t="s">
        <v>2309</v>
      </c>
      <c r="H43" s="370" t="s">
        <v>2307</v>
      </c>
      <c r="I43" s="455" t="s">
        <v>1916</v>
      </c>
      <c r="J43" s="456" t="s">
        <v>49</v>
      </c>
      <c r="K43" s="461"/>
      <c r="L43" s="459"/>
      <c r="M43" s="478" t="s">
        <v>2272</v>
      </c>
      <c r="N43" s="479" t="s">
        <v>2203</v>
      </c>
      <c r="O43" s="470"/>
      <c r="P43" s="471"/>
      <c r="Q43" s="467"/>
      <c r="R43" s="467"/>
      <c r="S43" s="482"/>
      <c r="T43" s="482"/>
    </row>
    <row r="44" spans="1:20">
      <c r="A44" s="255" t="s">
        <v>61</v>
      </c>
      <c r="B44" s="256" t="s">
        <v>48</v>
      </c>
      <c r="C44" s="377" t="s">
        <v>2309</v>
      </c>
      <c r="D44" s="378" t="s">
        <v>2307</v>
      </c>
      <c r="E44" s="449" t="s">
        <v>2306</v>
      </c>
      <c r="F44" s="450" t="s">
        <v>1536</v>
      </c>
      <c r="G44" s="366" t="s">
        <v>2335</v>
      </c>
      <c r="H44" s="369" t="s">
        <v>2308</v>
      </c>
      <c r="I44" s="455" t="s">
        <v>1917</v>
      </c>
      <c r="J44" s="456" t="s">
        <v>1918</v>
      </c>
      <c r="K44" s="459"/>
      <c r="L44" s="459"/>
      <c r="M44" s="478" t="s">
        <v>2273</v>
      </c>
      <c r="N44" s="479" t="s">
        <v>2226</v>
      </c>
      <c r="O44" s="469"/>
      <c r="P44" s="471"/>
      <c r="Q44" s="467"/>
      <c r="R44" s="467" t="s">
        <v>2285</v>
      </c>
      <c r="S44" s="482" t="s">
        <v>2285</v>
      </c>
      <c r="T44" s="482" t="s">
        <v>2285</v>
      </c>
    </row>
    <row r="45" spans="1:20">
      <c r="A45" s="259" t="s">
        <v>58</v>
      </c>
      <c r="B45" s="259" t="s">
        <v>59</v>
      </c>
      <c r="C45" s="377" t="s">
        <v>2309</v>
      </c>
      <c r="D45" s="377" t="s">
        <v>2307</v>
      </c>
      <c r="E45" s="450" t="s">
        <v>71</v>
      </c>
      <c r="F45" s="450" t="s">
        <v>72</v>
      </c>
      <c r="G45" s="371" t="s">
        <v>2309</v>
      </c>
      <c r="H45" s="370" t="s">
        <v>2307</v>
      </c>
      <c r="I45" s="455" t="s">
        <v>1919</v>
      </c>
      <c r="J45" s="455" t="s">
        <v>1920</v>
      </c>
      <c r="K45" s="461"/>
      <c r="L45" s="459"/>
      <c r="M45" s="478" t="s">
        <v>2274</v>
      </c>
      <c r="N45" s="479" t="s">
        <v>2229</v>
      </c>
      <c r="O45" s="470"/>
      <c r="P45" s="471"/>
      <c r="Q45" s="467"/>
      <c r="R45" s="467"/>
      <c r="S45" s="452"/>
      <c r="T45" s="452"/>
    </row>
    <row r="46" spans="1:20">
      <c r="A46" s="255" t="s">
        <v>57</v>
      </c>
      <c r="B46" s="256" t="s">
        <v>77</v>
      </c>
      <c r="C46" s="378" t="s">
        <v>2335</v>
      </c>
      <c r="D46" s="375" t="s">
        <v>2308</v>
      </c>
      <c r="E46" s="449" t="s">
        <v>2334</v>
      </c>
      <c r="F46" s="449" t="s">
        <v>2333</v>
      </c>
      <c r="G46" s="367"/>
      <c r="H46" s="366"/>
      <c r="I46" s="404" t="s">
        <v>1921</v>
      </c>
      <c r="J46" s="405" t="s">
        <v>1922</v>
      </c>
      <c r="K46" s="459"/>
      <c r="L46" s="465"/>
      <c r="M46" s="478" t="s">
        <v>2275</v>
      </c>
      <c r="N46" s="478" t="s">
        <v>2208</v>
      </c>
      <c r="O46" s="471"/>
      <c r="P46" s="471"/>
      <c r="Q46" s="467"/>
      <c r="R46" s="466"/>
      <c r="S46" s="452"/>
      <c r="T46" s="452"/>
    </row>
    <row r="47" spans="1:20">
      <c r="A47" s="255" t="s">
        <v>2306</v>
      </c>
      <c r="B47" s="255" t="s">
        <v>1536</v>
      </c>
      <c r="C47" s="376"/>
      <c r="D47" s="373"/>
      <c r="E47" s="451" t="s">
        <v>2223</v>
      </c>
      <c r="F47" s="451" t="s">
        <v>73</v>
      </c>
      <c r="G47" s="368"/>
      <c r="H47" s="367"/>
      <c r="I47" s="454" t="s">
        <v>1926</v>
      </c>
      <c r="J47" s="405" t="s">
        <v>547</v>
      </c>
      <c r="K47" s="461"/>
      <c r="L47" s="459"/>
      <c r="M47" s="475" t="s">
        <v>2276</v>
      </c>
      <c r="N47" s="476" t="s">
        <v>2213</v>
      </c>
      <c r="O47" s="469"/>
      <c r="P47" s="470"/>
      <c r="Q47" s="467"/>
      <c r="R47" s="466"/>
      <c r="S47" s="452"/>
      <c r="T47" s="452"/>
    </row>
    <row r="48" spans="1:20">
      <c r="A48" s="255" t="s">
        <v>34</v>
      </c>
      <c r="B48" s="256" t="s">
        <v>66</v>
      </c>
      <c r="C48" s="376"/>
      <c r="D48" s="376"/>
      <c r="E48" s="451" t="s">
        <v>2262</v>
      </c>
      <c r="F48" s="451" t="s">
        <v>73</v>
      </c>
      <c r="G48" s="369"/>
      <c r="H48" s="369"/>
      <c r="I48" s="404" t="s">
        <v>61</v>
      </c>
      <c r="J48" s="404" t="s">
        <v>48</v>
      </c>
      <c r="K48" s="463" t="s">
        <v>2309</v>
      </c>
      <c r="L48" s="463" t="s">
        <v>2307</v>
      </c>
      <c r="M48" s="477" t="s">
        <v>2277</v>
      </c>
      <c r="N48" s="476" t="s">
        <v>2217</v>
      </c>
      <c r="O48" s="471"/>
      <c r="P48" s="470"/>
      <c r="Q48" s="467"/>
      <c r="R48" s="467"/>
      <c r="S48" s="452"/>
      <c r="T48" s="452"/>
    </row>
    <row r="49" spans="1:20">
      <c r="A49" s="1371" t="s">
        <v>2334</v>
      </c>
      <c r="B49" s="1371" t="s">
        <v>2333</v>
      </c>
      <c r="C49" s="376"/>
      <c r="D49" s="376"/>
      <c r="E49" s="451" t="s">
        <v>46</v>
      </c>
      <c r="F49" s="451" t="s">
        <v>2355</v>
      </c>
      <c r="G49" s="366"/>
      <c r="H49" s="366"/>
      <c r="I49" s="404" t="s">
        <v>58</v>
      </c>
      <c r="J49" s="404" t="s">
        <v>59</v>
      </c>
      <c r="K49" s="462" t="s">
        <v>2309</v>
      </c>
      <c r="L49" s="463" t="s">
        <v>2307</v>
      </c>
      <c r="M49" s="475" t="s">
        <v>2278</v>
      </c>
      <c r="N49" s="475" t="s">
        <v>73</v>
      </c>
      <c r="O49" s="469"/>
      <c r="P49" s="470"/>
      <c r="Q49" s="467"/>
      <c r="R49" s="467"/>
      <c r="S49" s="452"/>
      <c r="T49" s="482"/>
    </row>
    <row r="50" spans="1:20">
      <c r="A50" s="1371"/>
      <c r="B50" s="1371"/>
      <c r="C50" s="373"/>
      <c r="D50" s="373"/>
      <c r="E50" s="364"/>
      <c r="F50" s="363"/>
      <c r="G50" s="365"/>
      <c r="H50" s="369"/>
      <c r="I50" s="404" t="s">
        <v>57</v>
      </c>
      <c r="J50" s="404" t="s">
        <v>77</v>
      </c>
      <c r="K50" s="463" t="s">
        <v>2309</v>
      </c>
      <c r="L50" s="463" t="s">
        <v>2307</v>
      </c>
      <c r="M50" s="475" t="s">
        <v>47</v>
      </c>
      <c r="N50" s="475" t="s">
        <v>22</v>
      </c>
      <c r="O50" s="474" t="s">
        <v>2309</v>
      </c>
      <c r="P50" s="472" t="s">
        <v>2307</v>
      </c>
      <c r="Q50" s="467"/>
      <c r="R50" s="467"/>
      <c r="S50" s="452"/>
      <c r="T50" s="452"/>
    </row>
    <row r="51" spans="1:20">
      <c r="A51" s="259"/>
      <c r="B51" s="259"/>
      <c r="C51" s="377"/>
      <c r="D51" s="379"/>
      <c r="E51" s="364"/>
      <c r="F51" s="363"/>
      <c r="G51" s="366"/>
      <c r="H51" s="369"/>
      <c r="I51" s="454" t="s">
        <v>2306</v>
      </c>
      <c r="J51" s="454" t="s">
        <v>1536</v>
      </c>
      <c r="K51" s="462" t="s">
        <v>2335</v>
      </c>
      <c r="L51" s="463" t="s">
        <v>2308</v>
      </c>
      <c r="M51" s="475" t="s">
        <v>81</v>
      </c>
      <c r="N51" s="475" t="s">
        <v>126</v>
      </c>
      <c r="O51" s="470"/>
      <c r="P51" s="470"/>
      <c r="Q51" s="467"/>
      <c r="R51" s="466"/>
      <c r="S51" s="452"/>
      <c r="T51" s="452"/>
    </row>
    <row r="52" spans="1:20">
      <c r="A52" s="257"/>
      <c r="B52" s="258"/>
      <c r="C52" s="373"/>
      <c r="D52" s="376"/>
      <c r="E52" s="449"/>
      <c r="F52" s="449" t="s">
        <v>2285</v>
      </c>
      <c r="G52" s="366" t="s">
        <v>2285</v>
      </c>
      <c r="H52" s="366" t="s">
        <v>2285</v>
      </c>
      <c r="I52" s="404" t="s">
        <v>71</v>
      </c>
      <c r="J52" s="404" t="s">
        <v>72</v>
      </c>
      <c r="K52" s="462" t="s">
        <v>2309</v>
      </c>
      <c r="L52" s="463" t="s">
        <v>2308</v>
      </c>
      <c r="M52" s="475" t="s">
        <v>1916</v>
      </c>
      <c r="N52" s="475" t="s">
        <v>49</v>
      </c>
      <c r="O52" s="471"/>
      <c r="P52" s="469"/>
      <c r="Q52" s="467"/>
      <c r="R52" s="466"/>
      <c r="S52" s="452"/>
      <c r="T52" s="452"/>
    </row>
    <row r="53" spans="1:20">
      <c r="A53" s="255"/>
      <c r="B53" s="259"/>
      <c r="C53" s="377" t="s">
        <v>2285</v>
      </c>
      <c r="D53" s="377" t="s">
        <v>2285</v>
      </c>
      <c r="E53" s="449"/>
      <c r="F53" s="449"/>
      <c r="G53" s="365"/>
      <c r="H53" s="365"/>
      <c r="I53" s="455" t="s">
        <v>2334</v>
      </c>
      <c r="J53" s="456" t="s">
        <v>2333</v>
      </c>
      <c r="K53" s="465"/>
      <c r="L53" s="459"/>
      <c r="M53" s="475" t="s">
        <v>1917</v>
      </c>
      <c r="N53" s="475" t="s">
        <v>1918</v>
      </c>
      <c r="O53" s="469"/>
      <c r="P53" s="469"/>
      <c r="Q53" s="467"/>
      <c r="R53" s="466"/>
      <c r="S53" s="452"/>
      <c r="T53" s="452"/>
    </row>
    <row r="54" spans="1:20">
      <c r="A54" s="255"/>
      <c r="B54" s="259" t="s">
        <v>2285</v>
      </c>
      <c r="C54" s="374"/>
      <c r="D54" s="376"/>
      <c r="E54" s="449"/>
      <c r="F54" s="449"/>
      <c r="G54" s="367"/>
      <c r="H54" s="366"/>
      <c r="I54" s="454" t="s">
        <v>2262</v>
      </c>
      <c r="J54" s="454" t="s">
        <v>73</v>
      </c>
      <c r="K54" s="465"/>
      <c r="L54" s="465"/>
      <c r="M54" s="475" t="s">
        <v>1919</v>
      </c>
      <c r="N54" s="476" t="s">
        <v>1920</v>
      </c>
      <c r="O54" s="474"/>
      <c r="P54" s="470"/>
      <c r="Q54" s="467"/>
      <c r="R54" s="467"/>
      <c r="S54" s="452"/>
      <c r="T54" s="452"/>
    </row>
    <row r="55" spans="1:20">
      <c r="A55" s="255"/>
      <c r="B55" s="255"/>
      <c r="C55" s="372"/>
      <c r="D55" s="376"/>
      <c r="E55" s="449"/>
      <c r="F55" s="449"/>
      <c r="G55" s="367"/>
      <c r="H55" s="365"/>
      <c r="I55" s="455"/>
      <c r="J55" s="456"/>
      <c r="K55" s="459"/>
      <c r="L55" s="459"/>
      <c r="M55" s="475" t="s">
        <v>1921</v>
      </c>
      <c r="N55" s="476" t="s">
        <v>1922</v>
      </c>
      <c r="O55" s="470"/>
      <c r="P55" s="470"/>
      <c r="Q55" s="467"/>
      <c r="R55" s="467"/>
      <c r="S55" s="452"/>
      <c r="T55" s="452"/>
    </row>
    <row r="56" spans="1:20">
      <c r="A56" s="255"/>
      <c r="B56" s="255"/>
      <c r="C56" s="376"/>
      <c r="D56" s="376"/>
      <c r="E56" s="450"/>
      <c r="F56" s="450"/>
      <c r="G56" s="367"/>
      <c r="H56" s="365"/>
      <c r="I56" s="404"/>
      <c r="J56" s="404"/>
      <c r="K56" s="459"/>
      <c r="L56" s="459"/>
      <c r="M56" s="475" t="s">
        <v>1926</v>
      </c>
      <c r="N56" s="476" t="s">
        <v>547</v>
      </c>
      <c r="O56" s="469"/>
      <c r="P56" s="469"/>
      <c r="Q56" s="467"/>
      <c r="R56" s="466"/>
      <c r="S56" s="452"/>
      <c r="T56" s="452"/>
    </row>
    <row r="57" spans="1:20">
      <c r="A57" s="255"/>
      <c r="B57" s="255"/>
      <c r="C57" s="372"/>
      <c r="D57" s="376"/>
      <c r="E57" s="449"/>
      <c r="F57" s="450"/>
      <c r="G57" s="365"/>
      <c r="H57" s="365"/>
      <c r="I57" s="455"/>
      <c r="J57" s="456"/>
      <c r="K57" s="465"/>
      <c r="L57" s="465"/>
      <c r="M57" s="477" t="s">
        <v>2182</v>
      </c>
      <c r="N57" s="476" t="s">
        <v>2183</v>
      </c>
      <c r="O57" s="470"/>
      <c r="P57" s="471"/>
      <c r="Q57" s="467"/>
      <c r="R57" s="466"/>
      <c r="S57" s="452"/>
      <c r="T57" s="452"/>
    </row>
    <row r="58" spans="1:20">
      <c r="A58" s="255"/>
      <c r="B58" s="255"/>
      <c r="C58" s="374"/>
      <c r="D58" s="372"/>
      <c r="E58" s="449"/>
      <c r="F58" s="449"/>
      <c r="G58" s="367"/>
      <c r="H58" s="367"/>
      <c r="I58" s="457"/>
      <c r="J58" s="456"/>
      <c r="K58" s="465"/>
      <c r="L58" s="463"/>
      <c r="M58" s="477" t="s">
        <v>61</v>
      </c>
      <c r="N58" s="476" t="s">
        <v>48</v>
      </c>
      <c r="O58" s="474" t="s">
        <v>2307</v>
      </c>
      <c r="P58" s="472" t="s">
        <v>2307</v>
      </c>
      <c r="Q58" s="467"/>
      <c r="R58" s="466"/>
      <c r="S58" s="452"/>
      <c r="T58" s="452"/>
    </row>
    <row r="59" spans="1:20">
      <c r="A59" s="255"/>
      <c r="B59" s="255"/>
      <c r="C59" s="376"/>
      <c r="D59" s="376"/>
      <c r="E59" s="449"/>
      <c r="F59" s="449"/>
      <c r="G59" s="367"/>
      <c r="H59" s="367"/>
      <c r="I59" s="455"/>
      <c r="J59" s="456"/>
      <c r="K59" s="459"/>
      <c r="L59" s="459"/>
      <c r="M59" s="477" t="s">
        <v>58</v>
      </c>
      <c r="N59" s="476" t="s">
        <v>59</v>
      </c>
      <c r="O59" s="474" t="s">
        <v>2309</v>
      </c>
      <c r="P59" s="472" t="s">
        <v>2307</v>
      </c>
      <c r="Q59" s="467"/>
      <c r="R59" s="466"/>
      <c r="S59" s="452"/>
      <c r="T59" s="452"/>
    </row>
    <row r="60" spans="1:20">
      <c r="A60" s="255"/>
      <c r="B60" s="256"/>
      <c r="C60" s="374"/>
      <c r="D60" s="374"/>
      <c r="E60" s="449"/>
      <c r="F60" s="449"/>
      <c r="G60" s="367"/>
      <c r="H60" s="367"/>
      <c r="I60" s="455"/>
      <c r="J60" s="455"/>
      <c r="K60" s="464"/>
      <c r="L60" s="459"/>
      <c r="M60" s="475" t="s">
        <v>57</v>
      </c>
      <c r="N60" s="475" t="s">
        <v>77</v>
      </c>
      <c r="O60" s="474" t="s">
        <v>2309</v>
      </c>
      <c r="P60" s="474" t="s">
        <v>2307</v>
      </c>
      <c r="Q60" s="467"/>
      <c r="R60" s="466"/>
      <c r="S60" s="452"/>
      <c r="T60" s="452"/>
    </row>
    <row r="61" spans="1:20">
      <c r="A61" s="255"/>
      <c r="B61" s="256"/>
      <c r="C61" s="374"/>
      <c r="D61" s="374"/>
      <c r="E61" s="449"/>
      <c r="F61" s="449"/>
      <c r="G61" s="367"/>
      <c r="H61" s="367"/>
      <c r="I61" s="404"/>
      <c r="J61" s="404" t="s">
        <v>2285</v>
      </c>
      <c r="K61" s="459" t="s">
        <v>2285</v>
      </c>
      <c r="L61" s="459" t="s">
        <v>2285</v>
      </c>
      <c r="M61" s="477" t="s">
        <v>2306</v>
      </c>
      <c r="N61" s="477" t="s">
        <v>1536</v>
      </c>
      <c r="O61" s="474" t="s">
        <v>2335</v>
      </c>
      <c r="P61" s="474" t="s">
        <v>2308</v>
      </c>
      <c r="Q61" s="467"/>
      <c r="R61" s="466"/>
      <c r="S61" s="452"/>
      <c r="T61" s="452"/>
    </row>
    <row r="62" spans="1:20">
      <c r="A62" s="255"/>
      <c r="B62" s="256"/>
      <c r="C62" s="375"/>
      <c r="D62" s="375"/>
      <c r="E62" s="449"/>
      <c r="F62" s="449"/>
      <c r="G62" s="367"/>
      <c r="H62" s="367"/>
      <c r="I62" s="454"/>
      <c r="J62" s="405"/>
      <c r="K62" s="458"/>
      <c r="L62" s="459"/>
      <c r="M62" s="475" t="s">
        <v>71</v>
      </c>
      <c r="N62" s="476" t="s">
        <v>72</v>
      </c>
      <c r="O62" s="474" t="s">
        <v>2309</v>
      </c>
      <c r="P62" s="474" t="s">
        <v>2307</v>
      </c>
      <c r="Q62" s="467"/>
      <c r="R62" s="467"/>
      <c r="S62" s="452"/>
      <c r="T62" s="452"/>
    </row>
    <row r="63" spans="1:20">
      <c r="A63" s="255"/>
      <c r="B63" s="255"/>
      <c r="C63" s="375"/>
      <c r="D63" s="375"/>
      <c r="E63" s="449"/>
      <c r="F63" s="449"/>
      <c r="G63" s="367"/>
      <c r="H63" s="367"/>
      <c r="I63" s="454"/>
      <c r="J63" s="405"/>
      <c r="K63" s="458"/>
      <c r="L63" s="459"/>
      <c r="M63" s="478" t="s">
        <v>2334</v>
      </c>
      <c r="N63" s="479" t="s">
        <v>2333</v>
      </c>
      <c r="O63" s="471"/>
      <c r="P63" s="470"/>
      <c r="Q63" s="467"/>
      <c r="R63" s="467"/>
      <c r="S63" s="452"/>
      <c r="T63" s="452"/>
    </row>
    <row r="64" spans="1:20">
      <c r="A64" s="255"/>
      <c r="B64" s="255"/>
      <c r="C64" s="375"/>
      <c r="D64" s="375"/>
      <c r="E64" s="449"/>
      <c r="F64" s="449"/>
      <c r="G64" s="367"/>
      <c r="H64" s="367"/>
      <c r="I64" s="404"/>
      <c r="J64" s="404"/>
      <c r="K64" s="460"/>
      <c r="L64" s="459"/>
      <c r="M64" s="480" t="s">
        <v>86</v>
      </c>
      <c r="N64" s="480" t="s">
        <v>50</v>
      </c>
      <c r="O64" s="470"/>
      <c r="P64" s="471"/>
      <c r="Q64" s="467"/>
      <c r="R64" s="466"/>
      <c r="S64" s="452"/>
      <c r="T64" s="452"/>
    </row>
    <row r="65" spans="1:20">
      <c r="A65" s="255"/>
      <c r="B65" s="255"/>
      <c r="C65" s="375"/>
      <c r="D65" s="375"/>
      <c r="E65" s="449"/>
      <c r="F65" s="449"/>
      <c r="G65" s="367"/>
      <c r="H65" s="367"/>
      <c r="I65" s="404"/>
      <c r="J65" s="405"/>
      <c r="K65" s="458"/>
      <c r="L65" s="459"/>
      <c r="M65" s="478"/>
      <c r="N65" s="479"/>
      <c r="O65" s="471"/>
      <c r="P65" s="471"/>
      <c r="Q65" s="467"/>
      <c r="R65" s="467"/>
      <c r="S65" s="452"/>
      <c r="T65" s="452"/>
    </row>
    <row r="66" spans="1:20">
      <c r="A66" s="255"/>
      <c r="B66" s="255"/>
      <c r="C66" s="375"/>
      <c r="D66" s="375"/>
      <c r="E66" s="449"/>
      <c r="F66" s="449"/>
      <c r="G66" s="367"/>
      <c r="H66" s="367"/>
      <c r="I66" s="404"/>
      <c r="J66" s="404"/>
      <c r="K66" s="458"/>
      <c r="L66" s="458"/>
      <c r="M66" s="475"/>
      <c r="N66" s="475"/>
      <c r="O66" s="469"/>
      <c r="P66" s="469"/>
      <c r="Q66" s="467"/>
      <c r="R66" s="467"/>
      <c r="S66" s="452"/>
      <c r="T66" s="452"/>
    </row>
    <row r="67" spans="1:20">
      <c r="A67" s="255"/>
      <c r="B67" s="255"/>
      <c r="C67" s="375"/>
      <c r="D67" s="375"/>
      <c r="E67" s="449"/>
      <c r="F67" s="449"/>
      <c r="G67" s="367"/>
      <c r="H67" s="367"/>
      <c r="I67" s="404"/>
      <c r="J67" s="404"/>
      <c r="K67" s="464"/>
      <c r="L67" s="458"/>
      <c r="M67" s="478"/>
      <c r="N67" s="479"/>
      <c r="O67" s="470"/>
      <c r="P67" s="470"/>
      <c r="Q67" s="467"/>
      <c r="R67" s="467"/>
      <c r="S67" s="452"/>
      <c r="T67" s="452"/>
    </row>
    <row r="68" spans="1:20">
      <c r="A68" s="255"/>
      <c r="B68" s="255"/>
      <c r="C68" s="375"/>
      <c r="D68" s="375"/>
      <c r="E68" s="449"/>
      <c r="F68" s="449"/>
      <c r="G68" s="367"/>
      <c r="H68" s="367"/>
      <c r="I68" s="404"/>
      <c r="J68" s="404"/>
      <c r="K68" s="460"/>
      <c r="L68" s="460"/>
      <c r="M68" s="480"/>
      <c r="N68" s="479"/>
      <c r="O68" s="472"/>
      <c r="P68" s="470"/>
      <c r="Q68" s="467"/>
      <c r="R68" s="467"/>
      <c r="S68" s="452"/>
      <c r="T68" s="452"/>
    </row>
    <row r="69" spans="1:20">
      <c r="A69" s="255"/>
      <c r="B69" s="255"/>
      <c r="C69" s="375"/>
      <c r="D69" s="375"/>
      <c r="E69" s="449"/>
      <c r="F69" s="449"/>
      <c r="G69" s="367"/>
      <c r="H69" s="367"/>
      <c r="I69" s="404"/>
      <c r="J69" s="404"/>
      <c r="K69" s="460"/>
      <c r="L69" s="460"/>
      <c r="M69" s="475"/>
      <c r="N69" s="476"/>
      <c r="O69" s="470"/>
      <c r="P69" s="470"/>
      <c r="Q69" s="467"/>
      <c r="R69" s="467"/>
      <c r="S69" s="452"/>
      <c r="T69" s="452"/>
    </row>
    <row r="70" spans="1:20">
      <c r="A70" s="255"/>
      <c r="B70" s="255"/>
      <c r="C70" s="374"/>
      <c r="D70" s="374"/>
      <c r="E70" s="449"/>
      <c r="F70" s="449"/>
      <c r="G70" s="28"/>
      <c r="H70" s="28"/>
      <c r="I70" s="404"/>
      <c r="J70" s="404"/>
      <c r="K70" s="460"/>
      <c r="L70" s="460"/>
      <c r="M70" s="475"/>
      <c r="N70" s="475" t="s">
        <v>2285</v>
      </c>
      <c r="O70" s="469" t="s">
        <v>2285</v>
      </c>
      <c r="P70" s="469" t="s">
        <v>2285</v>
      </c>
      <c r="Q70" s="467"/>
      <c r="R70" s="467"/>
      <c r="S70" s="452"/>
      <c r="T70" s="452"/>
    </row>
    <row r="71" spans="1:20">
      <c r="A71" s="255"/>
      <c r="B71" s="255"/>
      <c r="I71" s="404"/>
      <c r="J71" s="404"/>
      <c r="K71" s="460"/>
      <c r="M71" s="1103"/>
      <c r="N71" s="1103"/>
    </row>
  </sheetData>
  <sortState xmlns:xlrd2="http://schemas.microsoft.com/office/spreadsheetml/2017/richdata2" ref="Q2:T70">
    <sortCondition ref="Q1"/>
  </sortState>
  <phoneticPr fontId="0" type="noConversion"/>
  <printOptions horizontalCentered="1" verticalCentered="1"/>
  <pageMargins left="0.25" right="0.25" top="0.5" bottom="0.25" header="0.5" footer="0.5"/>
  <pageSetup scale="58" orientation="landscape" r:id="rId1"/>
  <headerFooter alignWithMargins="0"/>
  <drawing r:id="rId2"/>
  <legacyDrawing r:id="rId3"/>
  <controls>
    <mc:AlternateContent xmlns:mc="http://schemas.openxmlformats.org/markup-compatibility/2006">
      <mc:Choice Requires="x14">
        <control shapeId="48132" r:id="rId4" name="CommandButton1">
          <controlPr defaultSize="0" autoLine="0" r:id="rId5">
            <anchor moveWithCells="1">
              <from>
                <xdr:col>0</xdr:col>
                <xdr:colOff>0</xdr:colOff>
                <xdr:row>74</xdr:row>
                <xdr:rowOff>0</xdr:rowOff>
              </from>
              <to>
                <xdr:col>1</xdr:col>
                <xdr:colOff>800100</xdr:colOff>
                <xdr:row>76</xdr:row>
                <xdr:rowOff>7620</xdr:rowOff>
              </to>
            </anchor>
          </controlPr>
        </control>
      </mc:Choice>
      <mc:Fallback>
        <control shapeId="48132" r:id="rId4" name="CommandButton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3"/>
  </sheetPr>
  <dimension ref="A1:E45"/>
  <sheetViews>
    <sheetView workbookViewId="0">
      <selection sqref="A1:D1"/>
    </sheetView>
  </sheetViews>
  <sheetFormatPr defaultRowHeight="13.2"/>
  <cols>
    <col min="1" max="1" width="10.6640625" style="204" customWidth="1"/>
    <col min="2" max="2" width="95.6640625" style="205" customWidth="1"/>
    <col min="3" max="4" width="8.6640625" style="204" customWidth="1"/>
    <col min="5" max="5" width="10.5546875" style="204" customWidth="1"/>
  </cols>
  <sheetData>
    <row r="1" spans="1:5" ht="17.399999999999999">
      <c r="A1" s="1712" t="s">
        <v>2172</v>
      </c>
      <c r="B1" s="1713"/>
      <c r="C1" s="1713"/>
      <c r="D1" s="1714"/>
      <c r="E1" s="207"/>
    </row>
    <row r="2" spans="1:5" ht="13.8" thickBot="1">
      <c r="A2" s="183" t="s">
        <v>149</v>
      </c>
      <c r="B2" s="184" t="s">
        <v>51</v>
      </c>
      <c r="C2" s="184" t="s">
        <v>150</v>
      </c>
      <c r="D2" s="185" t="s">
        <v>1029</v>
      </c>
      <c r="E2" s="207"/>
    </row>
    <row r="3" spans="1:5" ht="13.8" thickBot="1">
      <c r="A3" s="1709" t="s">
        <v>1841</v>
      </c>
      <c r="B3" s="1710"/>
      <c r="C3" s="1710"/>
      <c r="D3" s="1711"/>
      <c r="E3" s="207"/>
    </row>
    <row r="4" spans="1:5">
      <c r="A4" s="1188" t="s">
        <v>1004</v>
      </c>
      <c r="B4" s="1189" t="s">
        <v>1840</v>
      </c>
      <c r="C4" s="1190">
        <v>2</v>
      </c>
      <c r="D4" s="1218">
        <f>SUM(COUNTIF(WeekNights!$D$39:$AV$50,A4),COUNTIF('Weekend Training'!$D$39:$Z$51,A4))</f>
        <v>0</v>
      </c>
      <c r="E4" s="211"/>
    </row>
    <row r="5" spans="1:5">
      <c r="A5" s="212" t="s">
        <v>982</v>
      </c>
      <c r="B5" s="231" t="s">
        <v>505</v>
      </c>
      <c r="C5" s="213">
        <v>3</v>
      </c>
      <c r="D5" s="1027">
        <f>SUM(COUNTIF(WeekNights!$D$39:$AV$50,A5),COUNTIF('Weekend Training'!$D$39:$Z$51,A5))</f>
        <v>0</v>
      </c>
      <c r="E5" s="211"/>
    </row>
    <row r="6" spans="1:5" ht="13.8" thickBot="1">
      <c r="A6" s="214" t="s">
        <v>983</v>
      </c>
      <c r="B6" s="232" t="s">
        <v>506</v>
      </c>
      <c r="C6" s="216">
        <v>3</v>
      </c>
      <c r="D6" s="217">
        <f>SUM(COUNTIF(WeekNights!$D$39:$AV$50,A6),COUNTIF('Weekend Training'!$D$39:$Z$51,A6))</f>
        <v>0</v>
      </c>
      <c r="E6" s="207"/>
    </row>
    <row r="7" spans="1:5" ht="13.8" thickBot="1">
      <c r="A7" s="201"/>
      <c r="B7" s="202"/>
      <c r="C7" s="201"/>
      <c r="D7" s="201"/>
      <c r="E7" s="207"/>
    </row>
    <row r="8" spans="1:5" ht="13.8" thickBot="1">
      <c r="A8" s="1715" t="s">
        <v>1839</v>
      </c>
      <c r="B8" s="1716"/>
      <c r="C8" s="1716"/>
      <c r="D8" s="1717"/>
      <c r="E8" s="207"/>
    </row>
    <row r="9" spans="1:5">
      <c r="A9" s="1023" t="s">
        <v>1005</v>
      </c>
      <c r="B9" s="1024" t="s">
        <v>507</v>
      </c>
      <c r="C9" s="1025">
        <v>3</v>
      </c>
      <c r="D9" s="1202">
        <f>SUM(COUNTIF(WeekNights!$D$39:$AV$50,A9),COUNTIF('Weekend Training'!$D$39:$Z$51,A9))</f>
        <v>0</v>
      </c>
      <c r="E9" s="207"/>
    </row>
    <row r="10" spans="1:5" ht="13.8" thickBot="1">
      <c r="A10" s="220" t="s">
        <v>2173</v>
      </c>
      <c r="B10" s="232" t="s">
        <v>1667</v>
      </c>
      <c r="C10" s="1194">
        <v>0</v>
      </c>
      <c r="D10" s="1195">
        <f>SUM(COUNTIF(WeekNights!$D$39:$AV$50,A10),COUNTIF('Weekend Training'!$D$39:$Z$51,A10))</f>
        <v>0</v>
      </c>
      <c r="E10" s="207"/>
    </row>
    <row r="11" spans="1:5" ht="13.8" thickBot="1">
      <c r="A11" s="201"/>
      <c r="B11" s="202"/>
      <c r="C11" s="201"/>
      <c r="D11" s="201"/>
      <c r="E11" s="207"/>
    </row>
    <row r="12" spans="1:5" ht="13.8" thickBot="1">
      <c r="A12" s="1709" t="s">
        <v>1838</v>
      </c>
      <c r="B12" s="1710"/>
      <c r="C12" s="1710"/>
      <c r="D12" s="1711"/>
      <c r="E12" s="207"/>
    </row>
    <row r="13" spans="1:5">
      <c r="A13" s="1188" t="s">
        <v>987</v>
      </c>
      <c r="B13" s="1189" t="s">
        <v>509</v>
      </c>
      <c r="C13" s="1190">
        <v>1</v>
      </c>
      <c r="D13" s="1191">
        <f>SUM(COUNTIF(WeekNights!$D$39:$AV$50,A13),COUNTIF('Weekend Training'!$D$39:$Z$51,A13))</f>
        <v>0</v>
      </c>
      <c r="E13" s="207"/>
    </row>
    <row r="14" spans="1:5">
      <c r="A14" s="1196" t="s">
        <v>988</v>
      </c>
      <c r="B14" s="1197" t="s">
        <v>510</v>
      </c>
      <c r="C14" s="1198">
        <v>3</v>
      </c>
      <c r="D14" s="1199">
        <f>SUM(COUNTIF(WeekNights!$D$39:$AV$50,A14),COUNTIF('Weekend Training'!$D$39:$Z$51,A14))</f>
        <v>0</v>
      </c>
      <c r="E14" s="207"/>
    </row>
    <row r="15" spans="1:5">
      <c r="A15" s="1196" t="s">
        <v>989</v>
      </c>
      <c r="B15" s="1197" t="s">
        <v>511</v>
      </c>
      <c r="C15" s="1198">
        <v>1</v>
      </c>
      <c r="D15" s="1199">
        <f>SUM(COUNTIF(WeekNights!$D$39:$AV$50,A15),COUNTIF('Weekend Training'!$D$39:$Z$51,A15))</f>
        <v>0</v>
      </c>
      <c r="E15" s="207"/>
    </row>
    <row r="16" spans="1:5">
      <c r="A16" s="1196" t="s">
        <v>990</v>
      </c>
      <c r="B16" s="1197" t="s">
        <v>1837</v>
      </c>
      <c r="C16" s="1198">
        <v>1</v>
      </c>
      <c r="D16" s="1199">
        <f>SUM(COUNTIF(WeekNights!$D$39:$AV$50,A16),COUNTIF('Weekend Training'!$D$39:$Z$51,A16))</f>
        <v>0</v>
      </c>
      <c r="E16" s="207"/>
    </row>
    <row r="17" spans="1:5">
      <c r="A17" s="1196" t="s">
        <v>1913</v>
      </c>
      <c r="B17" s="1197" t="s">
        <v>1667</v>
      </c>
      <c r="C17" s="1198" t="s">
        <v>1848</v>
      </c>
      <c r="D17" s="1199">
        <f>SUM(COUNTIF(WeekNights!$D$39:$AV$50,A17),COUNTIF('Weekend Training'!$D$39:$Z$51,A17))</f>
        <v>0</v>
      </c>
      <c r="E17" s="207"/>
    </row>
    <row r="18" spans="1:5" ht="13.8" thickBot="1">
      <c r="A18" s="214" t="s">
        <v>986</v>
      </c>
      <c r="B18" s="232" t="s">
        <v>508</v>
      </c>
      <c r="C18" s="216">
        <v>3</v>
      </c>
      <c r="D18" s="217">
        <f>SUM(COUNTIF(WeekNights!$D$39:$AV$50,A18),COUNTIF('Weekend Training'!$D$39:$Z$51,A18))</f>
        <v>0</v>
      </c>
      <c r="E18" s="207"/>
    </row>
    <row r="19" spans="1:5" ht="13.8" thickBot="1">
      <c r="A19" s="201"/>
      <c r="B19" s="202"/>
      <c r="C19" s="201"/>
      <c r="D19" s="201"/>
      <c r="E19"/>
    </row>
    <row r="20" spans="1:5" ht="13.8" thickBot="1">
      <c r="A20" s="1709" t="s">
        <v>2174</v>
      </c>
      <c r="B20" s="1710"/>
      <c r="C20" s="1710"/>
      <c r="D20" s="1711"/>
      <c r="E20"/>
    </row>
    <row r="21" spans="1:5">
      <c r="A21" s="1188" t="s">
        <v>992</v>
      </c>
      <c r="B21" s="1219" t="s">
        <v>514</v>
      </c>
      <c r="C21" s="1190">
        <v>2</v>
      </c>
      <c r="D21" s="1191">
        <f>SUM(COUNTIF(WeekNights!$D$39:$AV$50,A21),COUNTIF('Weekend Training'!$D$39:$Z$51,A21))</f>
        <v>0</v>
      </c>
      <c r="E21"/>
    </row>
    <row r="22" spans="1:5">
      <c r="A22" s="1196" t="s">
        <v>1914</v>
      </c>
      <c r="B22" s="1197" t="s">
        <v>1664</v>
      </c>
      <c r="C22" s="275">
        <v>0</v>
      </c>
      <c r="D22" s="276">
        <f>SUM(COUNTIF(WeekNights!$D$39:$AV$50,A22),COUNTIF('Weekend Training'!$D$39:$Z$51,A22))</f>
        <v>0</v>
      </c>
      <c r="E22"/>
    </row>
    <row r="23" spans="1:5" ht="13.8" thickBot="1">
      <c r="A23" s="214" t="s">
        <v>991</v>
      </c>
      <c r="B23" s="233" t="s">
        <v>513</v>
      </c>
      <c r="C23" s="216">
        <v>3</v>
      </c>
      <c r="D23" s="218">
        <f>SUM(COUNTIF(WeekNights!$D$39:$AV$50,A23),COUNTIF('Weekend Training'!$D$39:$Z$51,A23))</f>
        <v>0</v>
      </c>
      <c r="E23"/>
    </row>
    <row r="24" spans="1:5" ht="13.8" thickBot="1">
      <c r="A24" s="201"/>
      <c r="B24" s="202"/>
      <c r="C24" s="201"/>
      <c r="D24" s="201">
        <f>SUM(COUNTIF(WeekNights!$D$39:$AV$50,A24),COUNTIF('Weekend Training'!$D$39:$Z$51,A24))</f>
        <v>0</v>
      </c>
      <c r="E24"/>
    </row>
    <row r="25" spans="1:5" ht="13.8" thickBot="1">
      <c r="A25" s="1709" t="s">
        <v>2049</v>
      </c>
      <c r="B25" s="1710"/>
      <c r="C25" s="1710"/>
      <c r="D25" s="1711"/>
      <c r="E25"/>
    </row>
    <row r="26" spans="1:5">
      <c r="A26" s="1188" t="s">
        <v>996</v>
      </c>
      <c r="B26" s="1189" t="s">
        <v>516</v>
      </c>
      <c r="C26" s="1190">
        <v>3</v>
      </c>
      <c r="D26" s="1220">
        <f>SUM(COUNTIF(WeekNights!$D$39:$AV$50,A26),COUNTIF('Weekend Training'!$D$39:$Z$51,A26))</f>
        <v>0</v>
      </c>
      <c r="E26"/>
    </row>
    <row r="27" spans="1:5">
      <c r="A27" s="212" t="s">
        <v>993</v>
      </c>
      <c r="B27" s="231" t="s">
        <v>515</v>
      </c>
      <c r="C27" s="213">
        <v>3</v>
      </c>
      <c r="D27" s="219">
        <f>SUM(COUNTIF(WeekNights!$D$39:$AV$50,A27),COUNTIF('Weekend Training'!$D$39:$Z$51,A27))</f>
        <v>0</v>
      </c>
      <c r="E27"/>
    </row>
    <row r="28" spans="1:5">
      <c r="A28" s="212" t="s">
        <v>994</v>
      </c>
      <c r="B28" s="231" t="s">
        <v>1833</v>
      </c>
      <c r="C28" s="213">
        <v>3</v>
      </c>
      <c r="D28" s="219">
        <f>SUM(COUNTIF(WeekNights!$D$39:$AV$50,A28),COUNTIF('Weekend Training'!$D$39:$Z$51,A28))</f>
        <v>0</v>
      </c>
      <c r="E28"/>
    </row>
    <row r="29" spans="1:5" ht="13.8" thickBot="1">
      <c r="A29" s="220" t="s">
        <v>995</v>
      </c>
      <c r="B29" s="232" t="s">
        <v>1832</v>
      </c>
      <c r="C29" s="215">
        <v>3</v>
      </c>
      <c r="D29" s="217">
        <f>SUM(COUNTIF(WeekNights!$D$39:$AV$50,A29),COUNTIF('Weekend Training'!$D$39:$Z$51,A29))</f>
        <v>0</v>
      </c>
      <c r="E29"/>
    </row>
    <row r="30" spans="1:5" ht="13.8" thickBot="1">
      <c r="A30" s="201"/>
      <c r="B30" s="202"/>
      <c r="C30" s="201"/>
      <c r="D30" s="201"/>
      <c r="E30"/>
    </row>
    <row r="31" spans="1:5" ht="13.8" thickBot="1">
      <c r="A31" s="1709" t="s">
        <v>1831</v>
      </c>
      <c r="B31" s="1710"/>
      <c r="C31" s="1710"/>
      <c r="D31" s="1711"/>
      <c r="E31"/>
    </row>
    <row r="32" spans="1:5">
      <c r="A32" s="1188" t="s">
        <v>1915</v>
      </c>
      <c r="B32" s="1189" t="s">
        <v>1667</v>
      </c>
      <c r="C32" s="277">
        <v>0</v>
      </c>
      <c r="D32" s="278">
        <f>SUM(COUNTIF(WeekNights!$D$39:$AV$50,A32),COUNTIF('Weekend Training'!$D$39:$Z$51,A32))</f>
        <v>0</v>
      </c>
      <c r="E32"/>
    </row>
    <row r="33" spans="1:5" ht="13.8" thickBot="1">
      <c r="A33" s="220" t="s">
        <v>997</v>
      </c>
      <c r="B33" s="232" t="s">
        <v>519</v>
      </c>
      <c r="C33" s="215">
        <v>3</v>
      </c>
      <c r="D33" s="217">
        <f>SUM(COUNTIF(WeekNights!$D$39:$AV$50,A33),COUNTIF('Weekend Training'!$D$39:$Z$51,A33))</f>
        <v>0</v>
      </c>
      <c r="E33"/>
    </row>
    <row r="34" spans="1:5" ht="13.8" thickBot="1">
      <c r="E34" s="207"/>
    </row>
    <row r="35" spans="1:5" ht="13.8" thickBot="1">
      <c r="A35" s="1709" t="s">
        <v>1830</v>
      </c>
      <c r="B35" s="1710"/>
      <c r="C35" s="1710"/>
      <c r="D35" s="1711"/>
      <c r="E35" s="211"/>
    </row>
    <row r="36" spans="1:5" ht="13.8" thickBot="1">
      <c r="A36" s="1200" t="s">
        <v>1910</v>
      </c>
      <c r="B36" s="1201" t="s">
        <v>1667</v>
      </c>
      <c r="C36" s="272">
        <v>0</v>
      </c>
      <c r="D36" s="273">
        <f>SUM(COUNTIF(WeekNights!$D$39:$AV$50,A36),COUNTIF('Weekend Training'!$D$39:$Z$51,A36))</f>
        <v>0</v>
      </c>
      <c r="E36" s="211"/>
    </row>
    <row r="37" spans="1:5" ht="13.8" thickBot="1">
      <c r="E37" s="211"/>
    </row>
    <row r="38" spans="1:5" ht="13.8" thickBot="1">
      <c r="A38" s="1709" t="s">
        <v>1829</v>
      </c>
      <c r="B38" s="1710"/>
      <c r="C38" s="1710"/>
      <c r="D38" s="1711"/>
      <c r="E38" s="221"/>
    </row>
    <row r="39" spans="1:5" ht="13.8" thickBot="1">
      <c r="A39" s="1200" t="s">
        <v>1911</v>
      </c>
      <c r="B39" s="1201" t="s">
        <v>1667</v>
      </c>
      <c r="C39" s="272">
        <v>0</v>
      </c>
      <c r="D39" s="274">
        <f>SUM(COUNTIF(WeekNights!$D$39:$AV$50,A39),COUNTIF('Weekend Training'!$D$39:$Z$51,A39))</f>
        <v>0</v>
      </c>
      <c r="E39" s="207"/>
    </row>
    <row r="40" spans="1:5">
      <c r="E40" s="207"/>
    </row>
    <row r="41" spans="1:5">
      <c r="A41" s="203" t="s">
        <v>1814</v>
      </c>
      <c r="E41" s="207"/>
    </row>
    <row r="42" spans="1:5">
      <c r="A42" s="203">
        <v>1</v>
      </c>
      <c r="B42" s="205" t="s">
        <v>1813</v>
      </c>
      <c r="E42" s="207"/>
    </row>
    <row r="43" spans="1:5">
      <c r="A43" s="203">
        <v>2</v>
      </c>
      <c r="B43" s="205" t="s">
        <v>1812</v>
      </c>
      <c r="E43" s="207"/>
    </row>
    <row r="44" spans="1:5">
      <c r="A44" s="203">
        <v>3</v>
      </c>
      <c r="B44" s="205" t="s">
        <v>1811</v>
      </c>
      <c r="E44" s="207"/>
    </row>
    <row r="45" spans="1:5">
      <c r="A45" s="203">
        <v>4</v>
      </c>
      <c r="B45" s="205" t="s">
        <v>1810</v>
      </c>
      <c r="E45" s="207"/>
    </row>
  </sheetData>
  <mergeCells count="9">
    <mergeCell ref="A31:D31"/>
    <mergeCell ref="A35:D35"/>
    <mergeCell ref="A38:D38"/>
    <mergeCell ref="A1:D1"/>
    <mergeCell ref="A3:D3"/>
    <mergeCell ref="A8:D8"/>
    <mergeCell ref="A12:D12"/>
    <mergeCell ref="A20:D20"/>
    <mergeCell ref="A25:D2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theme="4"/>
    <pageSetUpPr fitToPage="1"/>
  </sheetPr>
  <dimension ref="A1:D191"/>
  <sheetViews>
    <sheetView topLeftCell="A31" workbookViewId="0">
      <selection activeCell="B40" sqref="B40"/>
    </sheetView>
  </sheetViews>
  <sheetFormatPr defaultRowHeight="13.2"/>
  <cols>
    <col min="1" max="1" width="10.6640625" style="1" customWidth="1"/>
    <col min="2" max="2" width="54" customWidth="1"/>
    <col min="3" max="3" width="8.6640625" style="1" customWidth="1"/>
    <col min="4" max="4" width="8.6640625" customWidth="1"/>
  </cols>
  <sheetData>
    <row r="1" spans="1:4" ht="31.2">
      <c r="A1" s="174"/>
      <c r="B1" s="175" t="s">
        <v>1526</v>
      </c>
      <c r="C1" s="176"/>
      <c r="D1" s="177"/>
    </row>
    <row r="2" spans="1:4">
      <c r="A2" s="183" t="s">
        <v>149</v>
      </c>
      <c r="B2" s="184" t="s">
        <v>51</v>
      </c>
      <c r="C2" s="184" t="s">
        <v>150</v>
      </c>
      <c r="D2" s="185" t="s">
        <v>1029</v>
      </c>
    </row>
    <row r="3" spans="1:4" ht="13.8" thickBot="1">
      <c r="A3" s="112"/>
      <c r="B3" s="112"/>
      <c r="C3" s="112"/>
      <c r="D3" s="112"/>
    </row>
    <row r="4" spans="1:4" ht="13.8" thickBot="1">
      <c r="A4" s="187"/>
      <c r="B4" s="192" t="s">
        <v>1938</v>
      </c>
      <c r="C4" s="188"/>
      <c r="D4" s="189"/>
    </row>
    <row r="5" spans="1:4">
      <c r="A5" s="1135" t="s">
        <v>1018</v>
      </c>
      <c r="B5" s="155" t="s">
        <v>526</v>
      </c>
      <c r="C5" s="132">
        <v>2</v>
      </c>
      <c r="D5" s="133">
        <f>SUM(COUNTIF(WeekNights!$D$3:$AV$14,A5),COUNTIF('Weekend Training'!$D$4:$Y$15,A5))</f>
        <v>2</v>
      </c>
    </row>
    <row r="6" spans="1:4">
      <c r="A6" s="195" t="s">
        <v>1019</v>
      </c>
      <c r="B6" s="161" t="s">
        <v>528</v>
      </c>
      <c r="C6" s="138">
        <v>1</v>
      </c>
      <c r="D6" s="139">
        <f>SUM(COUNTIF(WeekNights!$D$3:$AV$14,A6),COUNTIF('Weekend Training'!$D$4:$Y$15,A6))</f>
        <v>1</v>
      </c>
    </row>
    <row r="7" spans="1:4">
      <c r="A7" s="195" t="s">
        <v>1020</v>
      </c>
      <c r="B7" s="161" t="s">
        <v>530</v>
      </c>
      <c r="C7" s="138">
        <v>1</v>
      </c>
      <c r="D7" s="139">
        <f>SUM(COUNTIF(WeekNights!$D$3:$AV$14,A7),COUNTIF('Weekend Training'!$D$4:$Y$15,A7))</f>
        <v>1</v>
      </c>
    </row>
    <row r="8" spans="1:4" ht="13.8" thickBot="1">
      <c r="A8" s="1136" t="s">
        <v>1021</v>
      </c>
      <c r="B8" s="190" t="s">
        <v>532</v>
      </c>
      <c r="C8" s="144">
        <v>2</v>
      </c>
      <c r="D8" s="145">
        <f>SUM(COUNTIF(WeekNights!$D$3:$AV$14,A8),COUNTIF('Weekend Training'!$D$4:$Y$15,A8))</f>
        <v>2</v>
      </c>
    </row>
    <row r="9" spans="1:4" ht="13.8" thickBot="1">
      <c r="A9" s="112"/>
      <c r="B9" s="112"/>
      <c r="C9" s="112"/>
      <c r="D9" s="112"/>
    </row>
    <row r="10" spans="1:4" ht="13.8" thickBot="1">
      <c r="A10" s="1137"/>
      <c r="B10" s="192" t="s">
        <v>1847</v>
      </c>
      <c r="C10" s="150"/>
      <c r="D10" s="151"/>
    </row>
    <row r="11" spans="1:4">
      <c r="A11" s="153" t="s">
        <v>548</v>
      </c>
      <c r="B11" s="198" t="s">
        <v>151</v>
      </c>
      <c r="C11" s="132" t="s">
        <v>1848</v>
      </c>
      <c r="D11" s="154">
        <f>SUM(COUNTIF(WeekNights!$D$3:$AV$14,A11),COUNTIF('Weekend Training'!$D$4:$Y$15,A11))</f>
        <v>0</v>
      </c>
    </row>
    <row r="12" spans="1:4">
      <c r="A12" s="195" t="s">
        <v>549</v>
      </c>
      <c r="B12" s="161" t="s">
        <v>152</v>
      </c>
      <c r="C12" s="138" t="s">
        <v>1848</v>
      </c>
      <c r="D12" s="139">
        <f>SUM(COUNTIF(WeekNights!$D$3:$AV$14,A12),COUNTIF('Weekend Training'!$D$4:$Y$15,A12))</f>
        <v>0</v>
      </c>
    </row>
    <row r="13" spans="1:4">
      <c r="A13" s="195" t="s">
        <v>550</v>
      </c>
      <c r="B13" s="161" t="s">
        <v>153</v>
      </c>
      <c r="C13" s="138" t="s">
        <v>1848</v>
      </c>
      <c r="D13" s="139">
        <f>SUM(COUNTIF(WeekNights!$D$3:$AV$14,A13),COUNTIF('Weekend Training'!$D$4:$Y$15,A13))</f>
        <v>0</v>
      </c>
    </row>
    <row r="14" spans="1:4">
      <c r="A14" s="195" t="s">
        <v>551</v>
      </c>
      <c r="B14" s="161" t="s">
        <v>154</v>
      </c>
      <c r="C14" s="138" t="s">
        <v>1848</v>
      </c>
      <c r="D14" s="139">
        <f>SUM(COUNTIF(WeekNights!$D$3:$AV$14,A14),COUNTIF('Weekend Training'!$D$4:$Y$15,A14))</f>
        <v>0</v>
      </c>
    </row>
    <row r="15" spans="1:4">
      <c r="A15" s="195" t="s">
        <v>552</v>
      </c>
      <c r="B15" s="161" t="s">
        <v>1849</v>
      </c>
      <c r="C15" s="138" t="s">
        <v>1848</v>
      </c>
      <c r="D15" s="139">
        <f>SUM(COUNTIF(WeekNights!$D$3:$AV$14,A15),COUNTIF('Weekend Training'!$D$4:$Y$15,A15))</f>
        <v>0</v>
      </c>
    </row>
    <row r="16" spans="1:4">
      <c r="A16" s="195" t="s">
        <v>553</v>
      </c>
      <c r="B16" s="161" t="s">
        <v>1850</v>
      </c>
      <c r="C16" s="138" t="s">
        <v>1848</v>
      </c>
      <c r="D16" s="139">
        <f>SUM(COUNTIF(WeekNights!$D$3:$AV$14,A16),COUNTIF('Weekend Training'!$D$4:$Y$15,A16))</f>
        <v>0</v>
      </c>
    </row>
    <row r="17" spans="1:4">
      <c r="A17" s="195" t="s">
        <v>554</v>
      </c>
      <c r="B17" s="161" t="s">
        <v>1851</v>
      </c>
      <c r="C17" s="138" t="s">
        <v>1848</v>
      </c>
      <c r="D17" s="139">
        <f>SUM(COUNTIF(WeekNights!$D$3:$AV$14,A17),COUNTIF('Weekend Training'!$D$4:$Y$15,A17))</f>
        <v>0</v>
      </c>
    </row>
    <row r="18" spans="1:4">
      <c r="A18" s="195" t="s">
        <v>555</v>
      </c>
      <c r="B18" s="161" t="s">
        <v>1852</v>
      </c>
      <c r="C18" s="138" t="s">
        <v>1848</v>
      </c>
      <c r="D18" s="139">
        <f>SUM(COUNTIF(WeekNights!$D$3:$AV$14,A18),COUNTIF('Weekend Training'!$D$4:$Y$15,A18))</f>
        <v>0</v>
      </c>
    </row>
    <row r="19" spans="1:4" ht="13.8" thickBot="1">
      <c r="A19" s="146"/>
      <c r="B19" s="147" t="s">
        <v>2286</v>
      </c>
      <c r="C19" s="148">
        <v>3</v>
      </c>
      <c r="D19" s="149">
        <f>SUM(D11:D18)</f>
        <v>0</v>
      </c>
    </row>
    <row r="20" spans="1:4" ht="13.8" thickBot="1">
      <c r="A20" s="112"/>
      <c r="B20" s="112"/>
      <c r="C20" s="112"/>
      <c r="D20" s="112"/>
    </row>
    <row r="21" spans="1:4" ht="13.8" thickBot="1">
      <c r="A21" s="1137"/>
      <c r="B21" s="192" t="s">
        <v>1855</v>
      </c>
      <c r="C21" s="150"/>
      <c r="D21" s="151"/>
    </row>
    <row r="22" spans="1:4">
      <c r="A22" s="153" t="s">
        <v>1856</v>
      </c>
      <c r="B22" s="155" t="s">
        <v>536</v>
      </c>
      <c r="C22" s="132">
        <v>9</v>
      </c>
      <c r="D22" s="154">
        <f>SUM(COUNTIF(WeekNights!$D$3:$AV$14,A22),COUNTIF('Weekend Training'!$D$4:$Y$15,A22))</f>
        <v>9</v>
      </c>
    </row>
    <row r="23" spans="1:4" ht="13.8" thickBot="1">
      <c r="A23" s="146" t="s">
        <v>1857</v>
      </c>
      <c r="B23" s="147" t="s">
        <v>536</v>
      </c>
      <c r="C23" s="148">
        <v>18</v>
      </c>
      <c r="D23" s="149">
        <f>SUM(COUNTIF(WeekNights!$D$3:$AV$14,A23),COUNTIF('Weekend Training'!$D$4:$Y$15,A23))</f>
        <v>0</v>
      </c>
    </row>
    <row r="24" spans="1:4" ht="13.8" thickBot="1">
      <c r="A24" s="112"/>
      <c r="B24" s="112"/>
      <c r="C24" s="112"/>
      <c r="D24" s="112"/>
    </row>
    <row r="25" spans="1:4" ht="13.8" thickBot="1">
      <c r="A25" s="152"/>
      <c r="B25" s="192" t="s">
        <v>1858</v>
      </c>
      <c r="C25" s="150"/>
      <c r="D25" s="151"/>
    </row>
    <row r="26" spans="1:4">
      <c r="A26" s="153" t="s">
        <v>559</v>
      </c>
      <c r="B26" s="155" t="s">
        <v>160</v>
      </c>
      <c r="C26" s="132">
        <v>1</v>
      </c>
      <c r="D26" s="154">
        <f>SUM(COUNTIF(WeekNights!$D$3:$AV$14,A26),COUNTIF('Weekend Training'!$D$4:$Y$15,A26))</f>
        <v>1</v>
      </c>
    </row>
    <row r="27" spans="1:4">
      <c r="A27" s="160" t="s">
        <v>560</v>
      </c>
      <c r="B27" s="1375" t="s">
        <v>162</v>
      </c>
      <c r="C27" s="138">
        <v>1</v>
      </c>
      <c r="D27" s="139">
        <f>SUM(COUNTIF(WeekNights!$D$3:$AV$14,A27),COUNTIF('Weekend Training'!$D$4:$Y$15,A27))</f>
        <v>1</v>
      </c>
    </row>
    <row r="28" spans="1:4">
      <c r="A28" s="160" t="s">
        <v>561</v>
      </c>
      <c r="B28" s="161" t="s">
        <v>163</v>
      </c>
      <c r="C28" s="138">
        <v>2</v>
      </c>
      <c r="D28" s="139">
        <f>SUM(COUNTIF(WeekNights!$D$3:$AV$14,A28),COUNTIF('Weekend Training'!$D$4:$Y$15,A28))</f>
        <v>2</v>
      </c>
    </row>
    <row r="29" spans="1:4">
      <c r="A29" s="140" t="s">
        <v>556</v>
      </c>
      <c r="B29" s="141" t="s">
        <v>159</v>
      </c>
      <c r="C29" s="142">
        <v>1</v>
      </c>
      <c r="D29" s="143">
        <f>SUM(COUNTIF(WeekNights!$D$3:$AV$14,A29),COUNTIF('Weekend Training'!$D$4:$Y$15,A29))</f>
        <v>0</v>
      </c>
    </row>
    <row r="30" spans="1:4">
      <c r="A30" s="140" t="s">
        <v>557</v>
      </c>
      <c r="B30" s="141" t="s">
        <v>161</v>
      </c>
      <c r="C30" s="142">
        <v>1</v>
      </c>
      <c r="D30" s="143">
        <f>SUM(COUNTIF(WeekNights!$D$3:$AV$14,A30),COUNTIF('Weekend Training'!$D$4:$Y$15,A30))</f>
        <v>0</v>
      </c>
    </row>
    <row r="31" spans="1:4" ht="13.8" thickBot="1">
      <c r="A31" s="146" t="s">
        <v>558</v>
      </c>
      <c r="B31" s="147" t="s">
        <v>163</v>
      </c>
      <c r="C31" s="148">
        <v>1</v>
      </c>
      <c r="D31" s="149">
        <f>SUM(COUNTIF(WeekNights!$D$3:$AV$14,A31),COUNTIF('Weekend Training'!$D$4:$Y$15,A31))</f>
        <v>0</v>
      </c>
    </row>
    <row r="32" spans="1:4" ht="13.8" thickBot="1">
      <c r="A32" s="112"/>
      <c r="B32" s="112"/>
      <c r="C32" s="112"/>
      <c r="D32" s="112"/>
    </row>
    <row r="33" spans="1:4" ht="13.8" thickBot="1">
      <c r="A33" s="152"/>
      <c r="B33" s="192" t="s">
        <v>1859</v>
      </c>
      <c r="C33" s="150"/>
      <c r="D33" s="151"/>
    </row>
    <row r="34" spans="1:4">
      <c r="A34" s="153" t="s">
        <v>2288</v>
      </c>
      <c r="B34" s="155" t="s">
        <v>538</v>
      </c>
      <c r="C34" s="132">
        <v>3</v>
      </c>
      <c r="D34" s="154">
        <f>SUM(COUNTIF(WeekNights!$D$3:$AV$14,A34),COUNTIF('Weekend Training'!$D$4:$Y$15,A34))</f>
        <v>0</v>
      </c>
    </row>
    <row r="35" spans="1:4">
      <c r="A35" s="160" t="s">
        <v>2289</v>
      </c>
      <c r="B35" s="161" t="s">
        <v>540</v>
      </c>
      <c r="C35" s="138">
        <v>3</v>
      </c>
      <c r="D35" s="139">
        <f>SUM(COUNTIF(WeekNights!$D$3:$AV$14,A35),COUNTIF('Weekend Training'!$D$4:$Y$15,A35))</f>
        <v>0</v>
      </c>
    </row>
    <row r="36" spans="1:4">
      <c r="A36" s="160" t="s">
        <v>2290</v>
      </c>
      <c r="B36" s="161" t="s">
        <v>537</v>
      </c>
      <c r="C36" s="138">
        <v>3</v>
      </c>
      <c r="D36" s="139">
        <f>SUM(COUNTIF(WeekNights!$D$3:$AV$14,A36),COUNTIF('Weekend Training'!$D$4:$Y$15,A36))</f>
        <v>3</v>
      </c>
    </row>
    <row r="37" spans="1:4">
      <c r="A37" s="140" t="s">
        <v>2291</v>
      </c>
      <c r="B37" s="141" t="s">
        <v>537</v>
      </c>
      <c r="C37" s="142">
        <v>3</v>
      </c>
      <c r="D37" s="143">
        <f>SUM(COUNTIF(WeekNights!$D$3:$AV$14,A37),COUNTIF('Weekend Training'!$D$4:$Y$15,A37))</f>
        <v>0</v>
      </c>
    </row>
    <row r="38" spans="1:4">
      <c r="A38" s="140" t="s">
        <v>2292</v>
      </c>
      <c r="B38" s="141" t="s">
        <v>539</v>
      </c>
      <c r="C38" s="142">
        <v>3</v>
      </c>
      <c r="D38" s="143">
        <f>SUM(COUNTIF(WeekNights!$D$3:$AV$14,A38),COUNTIF('Weekend Training'!$D$4:$Y$15,A38))</f>
        <v>0</v>
      </c>
    </row>
    <row r="39" spans="1:4">
      <c r="A39" s="140" t="s">
        <v>2293</v>
      </c>
      <c r="B39" s="141" t="s">
        <v>541</v>
      </c>
      <c r="C39" s="142">
        <v>3</v>
      </c>
      <c r="D39" s="143">
        <f>SUM(COUNTIF(WeekNights!$D$3:$AV$14,A39),COUNTIF('Weekend Training'!$D$4:$Y$15,A39))</f>
        <v>0</v>
      </c>
    </row>
    <row r="40" spans="1:4">
      <c r="A40" s="140" t="s">
        <v>2294</v>
      </c>
      <c r="B40" s="141" t="s">
        <v>542</v>
      </c>
      <c r="C40" s="142">
        <v>3</v>
      </c>
      <c r="D40" s="143">
        <f>SUM(COUNTIF(WeekNights!$D$3:$AV$14,A40),COUNTIF('Weekend Training'!$D$4:$Y$15,A40))</f>
        <v>2</v>
      </c>
    </row>
    <row r="41" spans="1:4" ht="13.8" thickBot="1">
      <c r="A41" s="146" t="s">
        <v>2295</v>
      </c>
      <c r="B41" s="147" t="s">
        <v>543</v>
      </c>
      <c r="C41" s="148">
        <v>3</v>
      </c>
      <c r="D41" s="149">
        <f>SUM(COUNTIF(WeekNights!$D$3:$AV$14,A41),COUNTIF('Weekend Training'!$D$4:$Y$15,A41))</f>
        <v>0</v>
      </c>
    </row>
    <row r="42" spans="1:4" ht="13.8" thickBot="1">
      <c r="A42" s="112"/>
      <c r="B42" s="112"/>
      <c r="C42" s="112"/>
      <c r="D42" s="112"/>
    </row>
    <row r="43" spans="1:4" ht="13.8" thickBot="1">
      <c r="A43" s="152"/>
      <c r="B43" s="194" t="s">
        <v>1868</v>
      </c>
      <c r="C43" s="150"/>
      <c r="D43" s="151"/>
    </row>
    <row r="44" spans="1:4">
      <c r="A44" s="1135" t="s">
        <v>1879</v>
      </c>
      <c r="B44" s="155" t="s">
        <v>544</v>
      </c>
      <c r="C44" s="132">
        <v>9</v>
      </c>
      <c r="D44" s="154">
        <f>SUM(COUNTIF(WeekNights!$D$3:$AV$14,A44),COUNTIF('Weekend Training'!$D$4:$Y$15,A44))</f>
        <v>6</v>
      </c>
    </row>
    <row r="45" spans="1:4">
      <c r="A45" s="140" t="s">
        <v>2296</v>
      </c>
      <c r="B45" s="141" t="s">
        <v>544</v>
      </c>
      <c r="C45" s="142">
        <v>9</v>
      </c>
      <c r="D45" s="143">
        <f>SUM(COUNTIF(WeekNights!$D$3:$AV$14,A45),COUNTIF('Weekend Training'!$D$4:$Y$15,A45))</f>
        <v>0</v>
      </c>
    </row>
    <row r="46" spans="1:4" ht="13.8" thickBot="1">
      <c r="A46" s="146" t="s">
        <v>2297</v>
      </c>
      <c r="B46" s="147" t="s">
        <v>545</v>
      </c>
      <c r="C46" s="148">
        <v>9</v>
      </c>
      <c r="D46" s="149">
        <f>SUM(COUNTIF(WeekNights!$D$3:$AV$14,A46),COUNTIF('Weekend Training'!$D$4:$Y$15,A46))</f>
        <v>0</v>
      </c>
    </row>
    <row r="47" spans="1:4" ht="13.8" thickBot="1">
      <c r="A47" s="112"/>
      <c r="B47" s="112"/>
      <c r="C47" s="112"/>
      <c r="D47" s="112"/>
    </row>
    <row r="48" spans="1:4" ht="13.8" thickBot="1">
      <c r="A48" s="152"/>
      <c r="B48" s="192" t="s">
        <v>1871</v>
      </c>
      <c r="C48" s="150"/>
      <c r="D48" s="151"/>
    </row>
    <row r="49" spans="1:4">
      <c r="A49" s="162" t="s">
        <v>564</v>
      </c>
      <c r="B49" s="191" t="s">
        <v>165</v>
      </c>
      <c r="C49" s="163">
        <v>1</v>
      </c>
      <c r="D49" s="164">
        <f>SUM(COUNTIF(WeekNights!$D$3:$AV$14,A49),COUNTIF('Weekend Training'!$D$4:$Y$15,A49))</f>
        <v>1</v>
      </c>
    </row>
    <row r="50" spans="1:4">
      <c r="A50" s="160" t="s">
        <v>565</v>
      </c>
      <c r="B50" s="161" t="s">
        <v>167</v>
      </c>
      <c r="C50" s="138">
        <v>1</v>
      </c>
      <c r="D50" s="139">
        <f>SUM(COUNTIF(WeekNights!$D$3:$AV$14,A50),COUNTIF('Weekend Training'!$D$4:$Y$15,A50))</f>
        <v>1</v>
      </c>
    </row>
    <row r="51" spans="1:4">
      <c r="A51" s="160" t="s">
        <v>566</v>
      </c>
      <c r="B51" s="161" t="s">
        <v>168</v>
      </c>
      <c r="C51" s="138">
        <v>2</v>
      </c>
      <c r="D51" s="139">
        <f>SUM(COUNTIF(WeekNights!$D$3:$AV$14,A51),COUNTIF('Weekend Training'!$D$4:$Y$15,A51))</f>
        <v>2</v>
      </c>
    </row>
    <row r="52" spans="1:4">
      <c r="A52" s="160" t="s">
        <v>567</v>
      </c>
      <c r="B52" s="161" t="s">
        <v>169</v>
      </c>
      <c r="C52" s="138">
        <v>1</v>
      </c>
      <c r="D52" s="139">
        <f>SUM(COUNTIF(WeekNights!$D$3:$AV$14,A52),COUNTIF('Weekend Training'!$D$4:$Y$15,A52))</f>
        <v>1</v>
      </c>
    </row>
    <row r="53" spans="1:4">
      <c r="A53" s="160" t="s">
        <v>568</v>
      </c>
      <c r="B53" s="161" t="s">
        <v>170</v>
      </c>
      <c r="C53" s="138">
        <v>3</v>
      </c>
      <c r="D53" s="139">
        <f>SUM(COUNTIF(WeekNights!$D$3:$AV$14,A53),COUNTIF('Weekend Training'!$D$4:$Y$15,A53))</f>
        <v>0</v>
      </c>
    </row>
    <row r="54" spans="1:4">
      <c r="A54" s="140" t="s">
        <v>562</v>
      </c>
      <c r="B54" s="141" t="s">
        <v>164</v>
      </c>
      <c r="C54" s="142">
        <v>6</v>
      </c>
      <c r="D54" s="143">
        <f>SUM(COUNTIF(WeekNights!$D$3:$AV$14,A54),COUNTIF('Weekend Training'!$D$4:$Y$15,A54))</f>
        <v>0</v>
      </c>
    </row>
    <row r="55" spans="1:4" ht="13.8" thickBot="1">
      <c r="A55" s="146" t="s">
        <v>563</v>
      </c>
      <c r="B55" s="147" t="s">
        <v>166</v>
      </c>
      <c r="C55" s="148">
        <v>1</v>
      </c>
      <c r="D55" s="149">
        <f>SUM(COUNTIF(WeekNights!$D$3:$AV$14,A55),COUNTIF('Weekend Training'!$D$4:$Y$15,A55))</f>
        <v>0</v>
      </c>
    </row>
    <row r="56" spans="1:4" ht="13.8" thickBot="1">
      <c r="A56" s="112"/>
      <c r="B56" s="112"/>
      <c r="C56" s="112"/>
      <c r="D56" s="112"/>
    </row>
    <row r="57" spans="1:4" ht="13.8" thickBot="1">
      <c r="A57" s="152"/>
      <c r="B57" s="192" t="s">
        <v>2005</v>
      </c>
      <c r="C57" s="150"/>
      <c r="D57" s="151"/>
    </row>
    <row r="58" spans="1:4">
      <c r="A58" s="162" t="s">
        <v>573</v>
      </c>
      <c r="B58" s="191" t="s">
        <v>2006</v>
      </c>
      <c r="C58" s="163">
        <v>1</v>
      </c>
      <c r="D58" s="164">
        <f>SUM(COUNTIF(WeekNights!$D$3:$AV$14,A58),COUNTIF('Weekend Training'!$D$4:$Y$15,A58))</f>
        <v>1</v>
      </c>
    </row>
    <row r="59" spans="1:4">
      <c r="A59" s="160" t="s">
        <v>574</v>
      </c>
      <c r="B59" s="161" t="s">
        <v>2007</v>
      </c>
      <c r="C59" s="138">
        <v>1</v>
      </c>
      <c r="D59" s="139">
        <f>SUM(COUNTIF(WeekNights!$D$3:$AV$14,A59),COUNTIF('Weekend Training'!$D$4:$Y$15,A59))</f>
        <v>1</v>
      </c>
    </row>
    <row r="60" spans="1:4">
      <c r="A60" s="160" t="s">
        <v>575</v>
      </c>
      <c r="B60" s="161" t="s">
        <v>2008</v>
      </c>
      <c r="C60" s="138">
        <v>1</v>
      </c>
      <c r="D60" s="139">
        <f>SUM(COUNTIF(WeekNights!$D$3:$AV$14,A60),COUNTIF('Weekend Training'!$D$4:$Y$15,A60))</f>
        <v>1</v>
      </c>
    </row>
    <row r="61" spans="1:4">
      <c r="A61" s="160" t="s">
        <v>576</v>
      </c>
      <c r="B61" s="161" t="s">
        <v>2009</v>
      </c>
      <c r="C61" s="138">
        <v>1</v>
      </c>
      <c r="D61" s="139">
        <f>SUM(COUNTIF(WeekNights!$D$3:$AV$14,A61),COUNTIF('Weekend Training'!$D$4:$Y$15,A61))</f>
        <v>1</v>
      </c>
    </row>
    <row r="62" spans="1:4">
      <c r="A62" s="160" t="s">
        <v>577</v>
      </c>
      <c r="B62" s="161" t="s">
        <v>2010</v>
      </c>
      <c r="C62" s="138">
        <v>2</v>
      </c>
      <c r="D62" s="139">
        <f>SUM(COUNTIF(WeekNights!$D$3:$AV$14,A62),COUNTIF('Weekend Training'!$D$4:$Y$15,A62))</f>
        <v>2</v>
      </c>
    </row>
    <row r="63" spans="1:4">
      <c r="A63" s="160" t="s">
        <v>578</v>
      </c>
      <c r="B63" s="161" t="s">
        <v>2011</v>
      </c>
      <c r="C63" s="138">
        <v>1</v>
      </c>
      <c r="D63" s="139">
        <f>SUM(COUNTIF(WeekNights!$D$3:$AV$14,A63),COUNTIF('Weekend Training'!$D$4:$Y$15,A63))</f>
        <v>1</v>
      </c>
    </row>
    <row r="64" spans="1:4">
      <c r="A64" s="140" t="s">
        <v>569</v>
      </c>
      <c r="B64" s="141" t="s">
        <v>2012</v>
      </c>
      <c r="C64" s="142">
        <v>2</v>
      </c>
      <c r="D64" s="143">
        <f>SUM(COUNTIF(WeekNights!$D$3:$AV$14,A64),COUNTIF('Weekend Training'!$D$4:$Y$15,A64))</f>
        <v>2</v>
      </c>
    </row>
    <row r="65" spans="1:4">
      <c r="A65" s="140" t="s">
        <v>570</v>
      </c>
      <c r="B65" s="141" t="s">
        <v>2013</v>
      </c>
      <c r="C65" s="142">
        <v>1</v>
      </c>
      <c r="D65" s="143">
        <f>SUM(COUNTIF(WeekNights!$D$3:$AV$14,A65),COUNTIF('Weekend Training'!$D$4:$Y$15,A65))</f>
        <v>1</v>
      </c>
    </row>
    <row r="66" spans="1:4" ht="13.8" thickBot="1">
      <c r="A66" s="146" t="s">
        <v>571</v>
      </c>
      <c r="B66" s="147" t="s">
        <v>1872</v>
      </c>
      <c r="C66" s="148">
        <v>2</v>
      </c>
      <c r="D66" s="149">
        <f>SUM(COUNTIF(WeekNights!$D$3:$AV$14,A66),COUNTIF('Weekend Training'!$D$4:$Y$15,A66))</f>
        <v>0</v>
      </c>
    </row>
    <row r="67" spans="1:4" ht="13.8" thickBot="1">
      <c r="A67" s="112"/>
      <c r="B67" s="112"/>
      <c r="C67" s="112"/>
      <c r="D67" s="112"/>
    </row>
    <row r="68" spans="1:4" ht="13.8" thickBot="1">
      <c r="A68" s="152"/>
      <c r="B68" s="192" t="s">
        <v>1873</v>
      </c>
      <c r="C68" s="150"/>
      <c r="D68" s="151"/>
    </row>
    <row r="69" spans="1:4">
      <c r="A69" s="153" t="s">
        <v>581</v>
      </c>
      <c r="B69" s="155" t="s">
        <v>182</v>
      </c>
      <c r="C69" s="132">
        <v>1</v>
      </c>
      <c r="D69" s="154">
        <f>SUM(COUNTIF(WeekNights!$D$3:$AV$14,A69),COUNTIF('Weekend Training'!$D$4:$Y$15,A69))</f>
        <v>1</v>
      </c>
    </row>
    <row r="70" spans="1:4">
      <c r="A70" s="160" t="s">
        <v>582</v>
      </c>
      <c r="B70" s="161" t="s">
        <v>184</v>
      </c>
      <c r="C70" s="138">
        <v>1</v>
      </c>
      <c r="D70" s="139">
        <f>SUM(COUNTIF(WeekNights!$D$3:$AV$14,A70),COUNTIF('Weekend Training'!$D$4:$Y$15,A70))</f>
        <v>1</v>
      </c>
    </row>
    <row r="71" spans="1:4">
      <c r="A71" s="160" t="s">
        <v>583</v>
      </c>
      <c r="B71" s="161" t="s">
        <v>185</v>
      </c>
      <c r="C71" s="138">
        <v>1</v>
      </c>
      <c r="D71" s="139">
        <f>SUM(COUNTIF(WeekNights!$D$3:$AV$14,A71),COUNTIF('Weekend Training'!$D$4:$Y$15,A71))</f>
        <v>1</v>
      </c>
    </row>
    <row r="72" spans="1:4">
      <c r="A72" s="160" t="s">
        <v>584</v>
      </c>
      <c r="B72" s="161" t="s">
        <v>186</v>
      </c>
      <c r="C72" s="138">
        <v>1</v>
      </c>
      <c r="D72" s="139">
        <f>SUM(COUNTIF(WeekNights!$D$3:$AV$14,A72),COUNTIF('Weekend Training'!$D$4:$Y$15,A72))</f>
        <v>1</v>
      </c>
    </row>
    <row r="73" spans="1:4">
      <c r="A73" s="160" t="s">
        <v>585</v>
      </c>
      <c r="B73" s="161" t="s">
        <v>187</v>
      </c>
      <c r="C73" s="138">
        <v>1</v>
      </c>
      <c r="D73" s="139">
        <f>SUM(COUNTIF(WeekNights!$D$3:$AV$14,A73),COUNTIF('Weekend Training'!$D$4:$Y$15,A73))</f>
        <v>1</v>
      </c>
    </row>
    <row r="74" spans="1:4">
      <c r="A74" s="160" t="s">
        <v>586</v>
      </c>
      <c r="B74" s="161" t="s">
        <v>188</v>
      </c>
      <c r="C74" s="138">
        <v>1</v>
      </c>
      <c r="D74" s="139">
        <f>SUM(COUNTIF(WeekNights!$D$3:$AV$14,A74),COUNTIF('Weekend Training'!$D$4:$Y$15,A74))</f>
        <v>1</v>
      </c>
    </row>
    <row r="75" spans="1:4">
      <c r="A75" s="160" t="s">
        <v>587</v>
      </c>
      <c r="B75" s="161" t="s">
        <v>189</v>
      </c>
      <c r="C75" s="138">
        <v>1</v>
      </c>
      <c r="D75" s="139">
        <f>SUM(COUNTIF(WeekNights!$D$3:$AV$14,A75),COUNTIF('Weekend Training'!$D$4:$Y$15,A75))</f>
        <v>1</v>
      </c>
    </row>
    <row r="76" spans="1:4">
      <c r="A76" s="160" t="s">
        <v>588</v>
      </c>
      <c r="B76" s="161" t="s">
        <v>190</v>
      </c>
      <c r="C76" s="138">
        <v>1</v>
      </c>
      <c r="D76" s="139">
        <f>SUM(COUNTIF(WeekNights!$D$3:$AV$14,A76),COUNTIF('Weekend Training'!$D$4:$Y$15,A76))</f>
        <v>1</v>
      </c>
    </row>
    <row r="77" spans="1:4">
      <c r="A77" s="160" t="s">
        <v>589</v>
      </c>
      <c r="B77" s="161" t="s">
        <v>191</v>
      </c>
      <c r="C77" s="138">
        <v>1</v>
      </c>
      <c r="D77" s="139">
        <f>SUM(COUNTIF(WeekNights!$D$3:$AV$14,A77),COUNTIF('Weekend Training'!$D$4:$Y$15,A77))</f>
        <v>1</v>
      </c>
    </row>
    <row r="78" spans="1:4">
      <c r="A78" s="160" t="s">
        <v>590</v>
      </c>
      <c r="B78" s="161" t="s">
        <v>192</v>
      </c>
      <c r="C78" s="138">
        <v>1</v>
      </c>
      <c r="D78" s="139">
        <f>SUM(COUNTIF(WeekNights!$D$3:$AV$14,A78),COUNTIF('Weekend Training'!$D$4:$Y$15,A78))</f>
        <v>1</v>
      </c>
    </row>
    <row r="79" spans="1:4">
      <c r="A79" s="160" t="s">
        <v>591</v>
      </c>
      <c r="B79" s="161" t="s">
        <v>193</v>
      </c>
      <c r="C79" s="138">
        <v>1</v>
      </c>
      <c r="D79" s="139">
        <f>SUM(COUNTIF(WeekNights!$D$3:$AV$14,A79),COUNTIF('Weekend Training'!$D$4:$Y$15,A79))</f>
        <v>1</v>
      </c>
    </row>
    <row r="80" spans="1:4">
      <c r="A80" s="160" t="s">
        <v>592</v>
      </c>
      <c r="B80" s="161" t="s">
        <v>194</v>
      </c>
      <c r="C80" s="138">
        <v>3</v>
      </c>
      <c r="D80" s="139">
        <f>SUM(COUNTIF(WeekNights!$D$3:$AV$14,A80),COUNTIF('Weekend Training'!$D$4:$Y$15,A80))</f>
        <v>3</v>
      </c>
    </row>
    <row r="81" spans="1:4">
      <c r="A81" s="140" t="s">
        <v>579</v>
      </c>
      <c r="B81" s="141" t="s">
        <v>181</v>
      </c>
      <c r="C81" s="142">
        <v>6</v>
      </c>
      <c r="D81" s="143">
        <f>SUM(COUNTIF(WeekNights!$D$3:$AV$14,A81),COUNTIF('Weekend Training'!$D$4:$Y$15,A81))</f>
        <v>0</v>
      </c>
    </row>
    <row r="82" spans="1:4" ht="13.8" thickBot="1">
      <c r="A82" s="146" t="s">
        <v>580</v>
      </c>
      <c r="B82" s="147" t="s">
        <v>183</v>
      </c>
      <c r="C82" s="148">
        <v>3</v>
      </c>
      <c r="D82" s="149">
        <f>SUM(COUNTIF(WeekNights!$D$3:$AV$14,A82),COUNTIF('Weekend Training'!$D$4:$Y$15,A82))</f>
        <v>0</v>
      </c>
    </row>
    <row r="83" spans="1:4" ht="13.8" thickBot="1"/>
    <row r="84" spans="1:4" ht="13.8" thickBot="1">
      <c r="A84" s="187"/>
      <c r="B84" s="192" t="s">
        <v>1874</v>
      </c>
      <c r="C84" s="188"/>
      <c r="D84" s="189"/>
    </row>
    <row r="85" spans="1:4">
      <c r="A85" s="134" t="s">
        <v>593</v>
      </c>
      <c r="B85" s="135" t="s">
        <v>195</v>
      </c>
      <c r="C85" s="136">
        <v>1</v>
      </c>
      <c r="D85" s="137">
        <f>SUM(COUNTIF(WeekNights!$D$3:$AV$14,A85),COUNTIF('Weekend Training'!$D$4:$Y$15,A85))</f>
        <v>0</v>
      </c>
    </row>
    <row r="86" spans="1:4">
      <c r="A86" s="140" t="s">
        <v>594</v>
      </c>
      <c r="B86" s="141" t="s">
        <v>196</v>
      </c>
      <c r="C86" s="142">
        <v>1</v>
      </c>
      <c r="D86" s="143">
        <f>SUM(COUNTIF(WeekNights!$D$3:$AV$14,A86),COUNTIF('Weekend Training'!$D$4:$Y$15,A86))</f>
        <v>0</v>
      </c>
    </row>
    <row r="87" spans="1:4">
      <c r="A87" s="140" t="s">
        <v>595</v>
      </c>
      <c r="B87" s="141" t="s">
        <v>197</v>
      </c>
      <c r="C87" s="142">
        <v>1</v>
      </c>
      <c r="D87" s="143">
        <f>SUM(COUNTIF(WeekNights!$D$3:$AV$14,A87),COUNTIF('Weekend Training'!$D$4:$Y$15,A87))</f>
        <v>0</v>
      </c>
    </row>
    <row r="88" spans="1:4" ht="13.8" thickBot="1">
      <c r="A88" s="146" t="s">
        <v>596</v>
      </c>
      <c r="B88" s="147" t="s">
        <v>198</v>
      </c>
      <c r="C88" s="148">
        <v>6</v>
      </c>
      <c r="D88" s="149">
        <f>SUM(COUNTIF(WeekNights!$D$3:$AV$14,A88),COUNTIF('Weekend Training'!$D$4:$Y$15,A88))</f>
        <v>0</v>
      </c>
    </row>
    <row r="89" spans="1:4" ht="13.8" thickBot="1">
      <c r="A89" s="112"/>
      <c r="B89" s="112"/>
      <c r="C89" s="112"/>
      <c r="D89" s="112"/>
    </row>
    <row r="90" spans="1:4" ht="13.8" thickBot="1">
      <c r="A90" s="1137"/>
      <c r="B90" s="192" t="s">
        <v>1875</v>
      </c>
      <c r="C90" s="150"/>
      <c r="D90" s="151"/>
    </row>
    <row r="91" spans="1:4">
      <c r="A91" s="153" t="s">
        <v>644</v>
      </c>
      <c r="B91" s="198" t="s">
        <v>233</v>
      </c>
      <c r="C91" s="132" t="s">
        <v>1848</v>
      </c>
      <c r="D91" s="154">
        <f>SUM(COUNTIF(WeekNights!$D$3:$AV$14,A91),COUNTIF('Weekend Training'!$D$4:$Y$15,A91))</f>
        <v>0</v>
      </c>
    </row>
    <row r="92" spans="1:4">
      <c r="A92" s="195" t="s">
        <v>645</v>
      </c>
      <c r="B92" s="161" t="s">
        <v>234</v>
      </c>
      <c r="C92" s="138" t="s">
        <v>1848</v>
      </c>
      <c r="D92" s="139">
        <f>SUM(COUNTIF(WeekNights!$D$3:$AV$14,A92),COUNTIF('Weekend Training'!$D$4:$Y$15,A92))</f>
        <v>3</v>
      </c>
    </row>
    <row r="93" spans="1:4">
      <c r="A93" s="195" t="s">
        <v>646</v>
      </c>
      <c r="B93" s="161" t="s">
        <v>235</v>
      </c>
      <c r="C93" s="138" t="s">
        <v>1848</v>
      </c>
      <c r="D93" s="139">
        <f>SUM(COUNTIF(WeekNights!$D$3:$AV$14,A93),COUNTIF('Weekend Training'!$D$4:$Y$15,A93))</f>
        <v>0</v>
      </c>
    </row>
    <row r="94" spans="1:4">
      <c r="A94" s="195" t="s">
        <v>647</v>
      </c>
      <c r="B94" s="161" t="s">
        <v>236</v>
      </c>
      <c r="C94" s="138" t="s">
        <v>1848</v>
      </c>
      <c r="D94" s="139">
        <f>SUM(COUNTIF(WeekNights!$D$3:$AV$14,A94),COUNTIF('Weekend Training'!$D$4:$Y$15,A94))</f>
        <v>3</v>
      </c>
    </row>
    <row r="95" spans="1:4">
      <c r="A95" s="195" t="s">
        <v>648</v>
      </c>
      <c r="B95" s="161" t="s">
        <v>237</v>
      </c>
      <c r="C95" s="138" t="s">
        <v>1848</v>
      </c>
      <c r="D95" s="139">
        <f>SUM(COUNTIF(WeekNights!$D$3:$AV$14,A95),COUNTIF('Weekend Training'!$D$4:$Y$15,A95))</f>
        <v>0</v>
      </c>
    </row>
    <row r="96" spans="1:4">
      <c r="A96" s="195" t="s">
        <v>649</v>
      </c>
      <c r="B96" s="161" t="s">
        <v>238</v>
      </c>
      <c r="C96" s="138" t="s">
        <v>1848</v>
      </c>
      <c r="D96" s="139">
        <f>SUM(COUNTIF(WeekNights!$D$3:$AV$14,A96),COUNTIF('Weekend Training'!$D$4:$Y$15,A96))</f>
        <v>3</v>
      </c>
    </row>
    <row r="97" spans="1:4">
      <c r="A97" s="195" t="s">
        <v>650</v>
      </c>
      <c r="B97" s="161" t="s">
        <v>239</v>
      </c>
      <c r="C97" s="138" t="s">
        <v>1848</v>
      </c>
      <c r="D97" s="139">
        <f>SUM(COUNTIF(WeekNights!$D$3:$AV$14,A97),COUNTIF('Weekend Training'!$D$4:$Y$15,A97))</f>
        <v>0</v>
      </c>
    </row>
    <row r="98" spans="1:4">
      <c r="A98" s="195" t="s">
        <v>651</v>
      </c>
      <c r="B98" s="161" t="s">
        <v>240</v>
      </c>
      <c r="C98" s="138" t="s">
        <v>1848</v>
      </c>
      <c r="D98" s="139">
        <f>SUM(COUNTIF(WeekNights!$D$3:$AV$14,A98),COUNTIF('Weekend Training'!$D$4:$Y$15,A98))</f>
        <v>0</v>
      </c>
    </row>
    <row r="99" spans="1:4" ht="13.8" thickBot="1">
      <c r="A99" s="197"/>
      <c r="B99" s="200" t="s">
        <v>2287</v>
      </c>
      <c r="C99" s="148">
        <v>6</v>
      </c>
      <c r="D99" s="149">
        <f>SUM(D91:D98)</f>
        <v>9</v>
      </c>
    </row>
    <row r="100" spans="1:4" ht="13.8" thickBot="1">
      <c r="A100" s="112"/>
      <c r="B100" s="112"/>
      <c r="C100" s="112"/>
      <c r="D100" s="112"/>
    </row>
    <row r="101" spans="1:4" ht="13.8" thickBot="1">
      <c r="A101" s="1137"/>
      <c r="B101" s="192" t="s">
        <v>127</v>
      </c>
      <c r="C101" s="150"/>
      <c r="D101" s="151"/>
    </row>
    <row r="102" spans="1:4">
      <c r="A102" s="153" t="s">
        <v>598</v>
      </c>
      <c r="B102" s="155" t="s">
        <v>200</v>
      </c>
      <c r="C102" s="132">
        <v>1</v>
      </c>
      <c r="D102" s="154">
        <f>SUM(COUNTIF(WeekNights!$D$3:$AV$14,A102),COUNTIF('Weekend Training'!$D$4:$Y$15,A102))</f>
        <v>1</v>
      </c>
    </row>
    <row r="103" spans="1:4" ht="13.8" thickBot="1">
      <c r="A103" s="146" t="s">
        <v>597</v>
      </c>
      <c r="B103" s="147" t="s">
        <v>199</v>
      </c>
      <c r="C103" s="148">
        <v>8</v>
      </c>
      <c r="D103" s="149">
        <f>SUM(COUNTIF(WeekNights!$D$3:$AV$14,A103),COUNTIF('Weekend Training'!$D$4:$Y$15,A103))</f>
        <v>0</v>
      </c>
    </row>
    <row r="104" spans="1:4" ht="13.8" thickBot="1">
      <c r="A104" s="112"/>
      <c r="B104" s="112"/>
      <c r="C104" s="112"/>
      <c r="D104" s="112"/>
    </row>
    <row r="105" spans="1:4" ht="13.8" thickBot="1">
      <c r="A105" s="152"/>
      <c r="B105" s="192" t="s">
        <v>80</v>
      </c>
      <c r="C105" s="150"/>
      <c r="D105" s="151"/>
    </row>
    <row r="106" spans="1:4" ht="13.8" thickBot="1">
      <c r="A106" s="156" t="s">
        <v>599</v>
      </c>
      <c r="B106" s="157" t="s">
        <v>201</v>
      </c>
      <c r="C106" s="158">
        <v>1</v>
      </c>
      <c r="D106" s="159">
        <f>SUM(COUNTIF(WeekNights!$D$3:$AV$14,A106),COUNTIF('Weekend Training'!$D$4:$Y$15,A106))</f>
        <v>1</v>
      </c>
    </row>
    <row r="107" spans="1:4" ht="13.8" thickBot="1">
      <c r="A107" s="112"/>
      <c r="B107" s="112"/>
      <c r="C107" s="112"/>
      <c r="D107" s="112"/>
    </row>
    <row r="108" spans="1:4" ht="13.8" thickBot="1">
      <c r="A108" s="152"/>
      <c r="B108" s="192" t="s">
        <v>1527</v>
      </c>
      <c r="C108" s="150"/>
      <c r="D108" s="151"/>
    </row>
    <row r="109" spans="1:4">
      <c r="A109" s="153" t="s">
        <v>605</v>
      </c>
      <c r="B109" s="155" t="s">
        <v>203</v>
      </c>
      <c r="C109" s="132">
        <v>2</v>
      </c>
      <c r="D109" s="154">
        <f>SUM(COUNTIF(WeekNights!$D$3:$AV$14,A109),COUNTIF('Weekend Training'!$D$4:$Y$15,A109))</f>
        <v>2</v>
      </c>
    </row>
    <row r="110" spans="1:4">
      <c r="A110" s="160" t="s">
        <v>606</v>
      </c>
      <c r="B110" s="161" t="s">
        <v>205</v>
      </c>
      <c r="C110" s="138">
        <v>1</v>
      </c>
      <c r="D110" s="139">
        <f>SUM(COUNTIF(WeekNights!$D$3:$AV$14,A110),COUNTIF('Weekend Training'!$D$4:$Y$15,A110))</f>
        <v>1</v>
      </c>
    </row>
    <row r="111" spans="1:4">
      <c r="A111" s="160" t="s">
        <v>607</v>
      </c>
      <c r="B111" s="161" t="s">
        <v>207</v>
      </c>
      <c r="C111" s="138">
        <v>2</v>
      </c>
      <c r="D111" s="139">
        <f>SUM(COUNTIF(WeekNights!$D$3:$AV$14,A111),COUNTIF('Weekend Training'!$D$4:$Y$15,A111))</f>
        <v>2</v>
      </c>
    </row>
    <row r="112" spans="1:4">
      <c r="A112" s="160" t="s">
        <v>608</v>
      </c>
      <c r="B112" s="161" t="s">
        <v>206</v>
      </c>
      <c r="C112" s="138">
        <v>1</v>
      </c>
      <c r="D112" s="139">
        <f>SUM(COUNTIF(WeekNights!$D$3:$AV$14,A112),COUNTIF('Weekend Training'!$D$4:$Y$15,A112))</f>
        <v>1</v>
      </c>
    </row>
    <row r="113" spans="1:4">
      <c r="A113" s="140" t="s">
        <v>600</v>
      </c>
      <c r="B113" s="141" t="s">
        <v>202</v>
      </c>
      <c r="C113" s="142">
        <v>1</v>
      </c>
      <c r="D113" s="143">
        <f>SUM(COUNTIF(WeekNights!$D$3:$AV$14,A113),COUNTIF('Weekend Training'!$D$4:$Y$15,A113))</f>
        <v>1</v>
      </c>
    </row>
    <row r="114" spans="1:4">
      <c r="A114" s="140" t="s">
        <v>601</v>
      </c>
      <c r="B114" s="141" t="s">
        <v>204</v>
      </c>
      <c r="C114" s="142">
        <v>1</v>
      </c>
      <c r="D114" s="143">
        <f>SUM(COUNTIF(WeekNights!$D$3:$AV$14,A114),COUNTIF('Weekend Training'!$D$4:$Y$15,A114))</f>
        <v>0</v>
      </c>
    </row>
    <row r="115" spans="1:4">
      <c r="A115" s="140" t="s">
        <v>602</v>
      </c>
      <c r="B115" s="141" t="s">
        <v>206</v>
      </c>
      <c r="C115" s="142">
        <v>8</v>
      </c>
      <c r="D115" s="143">
        <f>SUM(COUNTIF(WeekNights!$D$3:$AV$14,A115),COUNTIF('Weekend Training'!$D$4:$Y$15,A115))</f>
        <v>0</v>
      </c>
    </row>
    <row r="116" spans="1:4">
      <c r="A116" s="140" t="s">
        <v>603</v>
      </c>
      <c r="B116" s="141" t="s">
        <v>208</v>
      </c>
      <c r="C116" s="142">
        <v>3</v>
      </c>
      <c r="D116" s="143">
        <f>SUM(COUNTIF(WeekNights!$D$3:$AV$14,A116),COUNTIF('Weekend Training'!$D$4:$Y$15,A116))</f>
        <v>0</v>
      </c>
    </row>
    <row r="117" spans="1:4" ht="13.8" thickBot="1">
      <c r="A117" s="146" t="s">
        <v>604</v>
      </c>
      <c r="B117" s="147" t="s">
        <v>209</v>
      </c>
      <c r="C117" s="148">
        <v>6</v>
      </c>
      <c r="D117" s="149">
        <f>SUM(COUNTIF(WeekNights!$D$3:$AV$14,A117),COUNTIF('Weekend Training'!$D$4:$Y$15,A117))</f>
        <v>0</v>
      </c>
    </row>
    <row r="118" spans="1:4" ht="13.8" thickBot="1">
      <c r="A118" s="112"/>
      <c r="B118" s="112"/>
      <c r="C118" s="112"/>
      <c r="D118" s="112"/>
    </row>
    <row r="119" spans="1:4" ht="13.8" thickBot="1">
      <c r="A119" s="152"/>
      <c r="B119" s="192" t="s">
        <v>1528</v>
      </c>
      <c r="C119" s="150"/>
      <c r="D119" s="151"/>
    </row>
    <row r="120" spans="1:4">
      <c r="A120" s="153" t="s">
        <v>611</v>
      </c>
      <c r="B120" s="155" t="s">
        <v>211</v>
      </c>
      <c r="C120" s="132">
        <v>3</v>
      </c>
      <c r="D120" s="154">
        <f>SUM(COUNTIF(WeekNights!$D$3:$AV$14,A120),COUNTIF('Weekend Training'!$D$4:$Y$15,A120))</f>
        <v>0</v>
      </c>
    </row>
    <row r="121" spans="1:4">
      <c r="A121" s="140" t="s">
        <v>609</v>
      </c>
      <c r="B121" s="141" t="s">
        <v>210</v>
      </c>
      <c r="C121" s="142">
        <v>2</v>
      </c>
      <c r="D121" s="143">
        <f>SUM(COUNTIF(WeekNights!$D$3:$AV$14,A121),COUNTIF('Weekend Training'!$D$4:$Y$15,A121))</f>
        <v>0</v>
      </c>
    </row>
    <row r="122" spans="1:4" ht="13.8" thickBot="1">
      <c r="A122" s="146" t="s">
        <v>610</v>
      </c>
      <c r="B122" s="147" t="s">
        <v>212</v>
      </c>
      <c r="C122" s="148">
        <v>2</v>
      </c>
      <c r="D122" s="149">
        <f>SUM(COUNTIF(WeekNights!$D$3:$AV$14,A122),COUNTIF('Weekend Training'!$D$4:$Y$15,A122))</f>
        <v>2</v>
      </c>
    </row>
    <row r="123" spans="1:4" ht="13.8" thickBot="1">
      <c r="A123" s="112"/>
      <c r="B123" s="112"/>
      <c r="C123" s="112"/>
      <c r="D123" s="112"/>
    </row>
    <row r="124" spans="1:4" ht="13.8" thickBot="1">
      <c r="A124" s="152"/>
      <c r="B124" s="192" t="s">
        <v>76</v>
      </c>
      <c r="C124" s="150"/>
      <c r="D124" s="151"/>
    </row>
    <row r="125" spans="1:4">
      <c r="A125" s="153" t="s">
        <v>613</v>
      </c>
      <c r="B125" s="155" t="s">
        <v>214</v>
      </c>
      <c r="C125" s="132">
        <v>1</v>
      </c>
      <c r="D125" s="154">
        <f>SUM(COUNTIF(WeekNights!$D$3:$AV$14,A125),COUNTIF('Weekend Training'!$D$4:$Y$15,A125))</f>
        <v>1</v>
      </c>
    </row>
    <row r="126" spans="1:4">
      <c r="A126" s="160" t="s">
        <v>614</v>
      </c>
      <c r="B126" s="161" t="s">
        <v>215</v>
      </c>
      <c r="C126" s="138">
        <v>1</v>
      </c>
      <c r="D126" s="139">
        <f>SUM(COUNTIF(WeekNights!$D$3:$AV$14,A126),COUNTIF('Weekend Training'!$D$4:$Y$15,A126))</f>
        <v>1</v>
      </c>
    </row>
    <row r="127" spans="1:4">
      <c r="A127" s="160" t="s">
        <v>615</v>
      </c>
      <c r="B127" s="161" t="s">
        <v>216</v>
      </c>
      <c r="C127" s="138">
        <v>2</v>
      </c>
      <c r="D127" s="139">
        <f>SUM(COUNTIF(WeekNights!$D$3:$AV$14,A127),COUNTIF('Weekend Training'!$D$4:$Y$15,A127))</f>
        <v>2</v>
      </c>
    </row>
    <row r="128" spans="1:4" ht="13.8" thickBot="1">
      <c r="A128" s="146" t="s">
        <v>612</v>
      </c>
      <c r="B128" s="147" t="s">
        <v>213</v>
      </c>
      <c r="C128" s="148">
        <v>3</v>
      </c>
      <c r="D128" s="149">
        <f>SUM(COUNTIF(WeekNights!$D$3:$AV$14,A128),COUNTIF('Weekend Training'!$D$4:$Y$15,A128))</f>
        <v>0</v>
      </c>
    </row>
    <row r="129" spans="1:4" ht="13.8" thickBot="1">
      <c r="A129" s="112"/>
      <c r="B129" s="112"/>
      <c r="C129" s="112"/>
      <c r="D129" s="112"/>
    </row>
    <row r="130" spans="1:4" ht="13.8" thickBot="1">
      <c r="A130" s="152"/>
      <c r="B130" s="192" t="s">
        <v>85</v>
      </c>
      <c r="C130" s="150"/>
      <c r="D130" s="151"/>
    </row>
    <row r="131" spans="1:4">
      <c r="A131" s="165" t="s">
        <v>616</v>
      </c>
      <c r="B131" s="166" t="s">
        <v>217</v>
      </c>
      <c r="C131" s="167">
        <v>2</v>
      </c>
      <c r="D131" s="168">
        <f>SUM(COUNTIF(WeekNights!$D$3:$AV$14,A131),COUNTIF('Weekend Training'!$D$4:$Y$15,A131))</f>
        <v>2</v>
      </c>
    </row>
    <row r="132" spans="1:4" ht="13.8" thickBot="1">
      <c r="A132" s="146" t="s">
        <v>617</v>
      </c>
      <c r="B132" s="147" t="s">
        <v>218</v>
      </c>
      <c r="C132" s="148">
        <v>3</v>
      </c>
      <c r="D132" s="149">
        <f>SUM(COUNTIF(WeekNights!$D$3:$AV$14,A132),COUNTIF('Weekend Training'!$D$4:$Y$15,A132))</f>
        <v>0</v>
      </c>
    </row>
    <row r="133" spans="1:4" ht="13.8" thickBot="1">
      <c r="A133" s="112"/>
      <c r="B133" s="112"/>
      <c r="C133" s="112"/>
      <c r="D133" s="112"/>
    </row>
    <row r="134" spans="1:4" ht="13.8" thickBot="1">
      <c r="A134" s="152"/>
      <c r="B134" s="192" t="s">
        <v>73</v>
      </c>
      <c r="C134" s="150"/>
      <c r="D134" s="151"/>
    </row>
    <row r="135" spans="1:4">
      <c r="A135" s="153" t="s">
        <v>625</v>
      </c>
      <c r="B135" s="155" t="s">
        <v>220</v>
      </c>
      <c r="C135" s="132">
        <v>2</v>
      </c>
      <c r="D135" s="154">
        <f>SUM(COUNTIF(WeekNights!$D$3:$AV$14,A135),COUNTIF('Weekend Training'!$D$4:$Y$15,A135))</f>
        <v>2</v>
      </c>
    </row>
    <row r="136" spans="1:4">
      <c r="A136" s="160" t="s">
        <v>626</v>
      </c>
      <c r="B136" s="161" t="s">
        <v>222</v>
      </c>
      <c r="C136" s="138">
        <v>1</v>
      </c>
      <c r="D136" s="139">
        <f>SUM(COUNTIF(WeekNights!$D$3:$AV$14,A136),COUNTIF('Weekend Training'!$D$4:$Y$15,A136))</f>
        <v>1</v>
      </c>
    </row>
    <row r="137" spans="1:4">
      <c r="A137" s="160" t="s">
        <v>627</v>
      </c>
      <c r="B137" s="161" t="s">
        <v>224</v>
      </c>
      <c r="C137" s="138">
        <v>2</v>
      </c>
      <c r="D137" s="139">
        <f>SUM(COUNTIF(WeekNights!$D$3:$AV$14,A137),COUNTIF('Weekend Training'!$D$4:$Y$15,A137))</f>
        <v>2</v>
      </c>
    </row>
    <row r="138" spans="1:4">
      <c r="A138" s="160" t="s">
        <v>628</v>
      </c>
      <c r="B138" s="161" t="s">
        <v>226</v>
      </c>
      <c r="C138" s="138">
        <v>2</v>
      </c>
      <c r="D138" s="139">
        <f>SUM(COUNTIF(WeekNights!$D$3:$AV$14,A138),COUNTIF('Weekend Training'!$D$4:$Y$15,A138))</f>
        <v>4</v>
      </c>
    </row>
    <row r="139" spans="1:4">
      <c r="A139" s="160" t="s">
        <v>629</v>
      </c>
      <c r="B139" s="161" t="s">
        <v>228</v>
      </c>
      <c r="C139" s="138">
        <v>1</v>
      </c>
      <c r="D139" s="139">
        <f>SUM(COUNTIF(WeekNights!$D$3:$AV$14,A139),COUNTIF('Weekend Training'!$D$4:$Y$15,A139))</f>
        <v>1</v>
      </c>
    </row>
    <row r="140" spans="1:4">
      <c r="A140" s="160" t="s">
        <v>630</v>
      </c>
      <c r="B140" s="161" t="s">
        <v>230</v>
      </c>
      <c r="C140" s="138">
        <v>3</v>
      </c>
      <c r="D140" s="139">
        <f>SUM(COUNTIF(WeekNights!$D$3:$AV$14,A140),COUNTIF('Weekend Training'!$D$4:$Y$15,A140))</f>
        <v>3</v>
      </c>
    </row>
    <row r="141" spans="1:4">
      <c r="A141" s="160" t="s">
        <v>631</v>
      </c>
      <c r="B141" s="161" t="s">
        <v>232</v>
      </c>
      <c r="C141" s="138">
        <v>3</v>
      </c>
      <c r="D141" s="139">
        <f>SUM(COUNTIF(WeekNights!$D$3:$AV$14,A141),COUNTIF('Weekend Training'!$D$4:$Y$15,A141))</f>
        <v>3</v>
      </c>
    </row>
    <row r="142" spans="1:4">
      <c r="A142" s="140" t="s">
        <v>618</v>
      </c>
      <c r="B142" s="141" t="s">
        <v>1523</v>
      </c>
      <c r="C142" s="142">
        <v>2</v>
      </c>
      <c r="D142" s="143">
        <f>SUM(COUNTIF(WeekNights!$D$3:$AV$14,A142),COUNTIF('Weekend Training'!$D$4:$Y$15,A142))</f>
        <v>0</v>
      </c>
    </row>
    <row r="143" spans="1:4">
      <c r="A143" s="140" t="s">
        <v>619</v>
      </c>
      <c r="B143" s="141" t="s">
        <v>221</v>
      </c>
      <c r="C143" s="142">
        <v>2</v>
      </c>
      <c r="D143" s="143">
        <f>SUM(COUNTIF(WeekNights!$D$3:$AV$14,A143),COUNTIF('Weekend Training'!$D$4:$Y$15,A143))</f>
        <v>2</v>
      </c>
    </row>
    <row r="144" spans="1:4">
      <c r="A144" s="140" t="s">
        <v>620</v>
      </c>
      <c r="B144" s="141" t="s">
        <v>223</v>
      </c>
      <c r="C144" s="142">
        <v>3</v>
      </c>
      <c r="D144" s="143">
        <f>SUM(COUNTIF(WeekNights!$D$3:$AV$14,A144),COUNTIF('Weekend Training'!$D$4:$Y$15,A144))</f>
        <v>0</v>
      </c>
    </row>
    <row r="145" spans="1:4">
      <c r="A145" s="140" t="s">
        <v>621</v>
      </c>
      <c r="B145" s="141" t="s">
        <v>225</v>
      </c>
      <c r="C145" s="142">
        <v>2</v>
      </c>
      <c r="D145" s="143">
        <f>SUM(COUNTIF(WeekNights!$D$3:$AV$14,A145),COUNTIF('Weekend Training'!$D$4:$Y$15,A145))</f>
        <v>2</v>
      </c>
    </row>
    <row r="146" spans="1:4">
      <c r="A146" s="140" t="s">
        <v>622</v>
      </c>
      <c r="B146" s="141" t="s">
        <v>227</v>
      </c>
      <c r="C146" s="142">
        <v>1</v>
      </c>
      <c r="D146" s="143">
        <f>SUM(COUNTIF(WeekNights!$D$3:$AV$14,A146),COUNTIF('Weekend Training'!$D$4:$Y$15,A146))</f>
        <v>1</v>
      </c>
    </row>
    <row r="147" spans="1:4">
      <c r="A147" s="140" t="s">
        <v>623</v>
      </c>
      <c r="B147" s="141" t="s">
        <v>229</v>
      </c>
      <c r="C147" s="142">
        <v>1</v>
      </c>
      <c r="D147" s="143">
        <f>SUM(COUNTIF(WeekNights!$D$3:$AV$14,A147),COUNTIF('Weekend Training'!$D$4:$Y$15,A147))</f>
        <v>1</v>
      </c>
    </row>
    <row r="148" spans="1:4" ht="13.8" thickBot="1">
      <c r="A148" s="146" t="s">
        <v>624</v>
      </c>
      <c r="B148" s="147" t="s">
        <v>231</v>
      </c>
      <c r="C148" s="148">
        <v>1</v>
      </c>
      <c r="D148" s="149">
        <f>SUM(COUNTIF(WeekNights!$D$3:$AV$14,A148),COUNTIF('Weekend Training'!$D$4:$Y$15,A148))</f>
        <v>0</v>
      </c>
    </row>
    <row r="149" spans="1:4">
      <c r="A149" s="112"/>
      <c r="B149" s="112"/>
      <c r="C149" s="112"/>
      <c r="D149" s="112"/>
    </row>
    <row r="150" spans="1:4">
      <c r="A150" s="169" t="s">
        <v>1522</v>
      </c>
      <c r="B150" s="112" t="s">
        <v>1514</v>
      </c>
      <c r="C150" s="112"/>
      <c r="D150" s="112"/>
    </row>
    <row r="151" spans="1:4">
      <c r="C151" s="112"/>
      <c r="D151" s="112"/>
    </row>
    <row r="152" spans="1:4">
      <c r="A152" s="170" t="s">
        <v>2298</v>
      </c>
      <c r="B152" s="112"/>
      <c r="C152" s="112"/>
      <c r="D152" s="112"/>
    </row>
    <row r="153" spans="1:4">
      <c r="B153" s="170" t="s">
        <v>1515</v>
      </c>
      <c r="C153" s="112"/>
      <c r="D153" s="112"/>
    </row>
    <row r="154" spans="1:4">
      <c r="B154" s="170" t="s">
        <v>1516</v>
      </c>
      <c r="C154" s="112"/>
      <c r="D154" s="112"/>
    </row>
    <row r="155" spans="1:4">
      <c r="B155" s="170" t="s">
        <v>1517</v>
      </c>
      <c r="C155" s="112"/>
      <c r="D155" s="112"/>
    </row>
    <row r="156" spans="1:4">
      <c r="B156" s="170" t="s">
        <v>1518</v>
      </c>
      <c r="C156" s="112"/>
      <c r="D156" s="112"/>
    </row>
    <row r="157" spans="1:4">
      <c r="B157" s="170" t="s">
        <v>1519</v>
      </c>
      <c r="C157" s="112"/>
      <c r="D157" s="112"/>
    </row>
    <row r="158" spans="1:4">
      <c r="C158" s="112"/>
      <c r="D158" s="112"/>
    </row>
    <row r="159" spans="1:4">
      <c r="A159" s="170" t="s">
        <v>2299</v>
      </c>
      <c r="B159" s="112"/>
      <c r="C159" s="112"/>
      <c r="D159" s="112"/>
    </row>
    <row r="160" spans="1:4">
      <c r="B160" s="170" t="s">
        <v>1520</v>
      </c>
      <c r="C160" s="112"/>
      <c r="D160" s="112"/>
    </row>
    <row r="161" spans="1:4">
      <c r="B161" s="170" t="s">
        <v>1516</v>
      </c>
      <c r="C161" s="112"/>
      <c r="D161" s="112"/>
    </row>
    <row r="162" spans="1:4">
      <c r="B162" s="170" t="s">
        <v>1521</v>
      </c>
    </row>
    <row r="171" spans="1:4">
      <c r="A171"/>
      <c r="C171"/>
    </row>
    <row r="172" spans="1:4">
      <c r="A172"/>
      <c r="C172"/>
    </row>
    <row r="173" spans="1:4">
      <c r="A173"/>
      <c r="C173"/>
    </row>
    <row r="174" spans="1:4">
      <c r="A174"/>
      <c r="C174"/>
    </row>
    <row r="175" spans="1:4">
      <c r="A175"/>
      <c r="C175"/>
    </row>
    <row r="176" spans="1:4">
      <c r="A176"/>
      <c r="C176"/>
    </row>
    <row r="177" spans="1:3">
      <c r="A177"/>
      <c r="C177"/>
    </row>
    <row r="178" spans="1:3">
      <c r="A178"/>
      <c r="C178"/>
    </row>
    <row r="179" spans="1:3">
      <c r="A179"/>
      <c r="C179"/>
    </row>
    <row r="180" spans="1:3">
      <c r="A180"/>
      <c r="C180"/>
    </row>
    <row r="181" spans="1:3">
      <c r="A181"/>
      <c r="C181"/>
    </row>
    <row r="182" spans="1:3">
      <c r="A182"/>
      <c r="C182"/>
    </row>
    <row r="183" spans="1:3">
      <c r="A183"/>
      <c r="C183"/>
    </row>
    <row r="184" spans="1:3">
      <c r="A184"/>
      <c r="C184"/>
    </row>
    <row r="185" spans="1:3">
      <c r="A185"/>
      <c r="C185"/>
    </row>
    <row r="186" spans="1:3">
      <c r="A186"/>
      <c r="C186"/>
    </row>
    <row r="187" spans="1:3">
      <c r="A187"/>
      <c r="C187"/>
    </row>
    <row r="188" spans="1:3">
      <c r="A188"/>
      <c r="C188"/>
    </row>
    <row r="189" spans="1:3">
      <c r="A189"/>
      <c r="C189"/>
    </row>
    <row r="190" spans="1:3">
      <c r="A190"/>
      <c r="C190"/>
    </row>
    <row r="191" spans="1:3">
      <c r="A191"/>
      <c r="C191"/>
    </row>
  </sheetData>
  <pageMargins left="0.7" right="0.7" top="0.75" bottom="0.7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theme="4"/>
  </sheetPr>
  <dimension ref="A1:D165"/>
  <sheetViews>
    <sheetView topLeftCell="A121" workbookViewId="0">
      <selection activeCell="B133" sqref="B133"/>
    </sheetView>
  </sheetViews>
  <sheetFormatPr defaultRowHeight="13.2"/>
  <cols>
    <col min="1" max="1" width="10.6640625" style="1" customWidth="1"/>
    <col min="2" max="2" width="95.6640625" customWidth="1"/>
    <col min="3" max="4" width="8.6640625" customWidth="1"/>
  </cols>
  <sheetData>
    <row r="1" spans="1:4" ht="17.399999999999999">
      <c r="A1" s="174"/>
      <c r="B1" s="182" t="s">
        <v>1508</v>
      </c>
      <c r="C1" s="176"/>
      <c r="D1" s="177"/>
    </row>
    <row r="2" spans="1:4">
      <c r="A2" s="183" t="s">
        <v>149</v>
      </c>
      <c r="B2" s="184" t="s">
        <v>51</v>
      </c>
      <c r="C2" s="184" t="s">
        <v>150</v>
      </c>
      <c r="D2" s="185" t="s">
        <v>1029</v>
      </c>
    </row>
    <row r="3" spans="1:4" ht="13.8" thickBot="1">
      <c r="A3" s="112"/>
      <c r="B3" s="112"/>
      <c r="C3" s="112"/>
      <c r="D3" s="112"/>
    </row>
    <row r="4" spans="1:4" ht="13.8" thickBot="1">
      <c r="A4" s="1137"/>
      <c r="B4" s="192" t="s">
        <v>1847</v>
      </c>
      <c r="C4" s="150"/>
      <c r="D4" s="151"/>
    </row>
    <row r="5" spans="1:4">
      <c r="A5" s="153" t="s">
        <v>548</v>
      </c>
      <c r="B5" s="198" t="s">
        <v>151</v>
      </c>
      <c r="C5" s="132" t="s">
        <v>1848</v>
      </c>
      <c r="D5" s="154">
        <f>SUM(COUNTIF(WeekNights!$D$15:$AV$26,A5),COUNTIF('Weekend Training'!$D$16:$Y$27,A5))</f>
        <v>0</v>
      </c>
    </row>
    <row r="6" spans="1:4">
      <c r="A6" s="195" t="s">
        <v>549</v>
      </c>
      <c r="B6" s="161" t="s">
        <v>152</v>
      </c>
      <c r="C6" s="138" t="s">
        <v>1848</v>
      </c>
      <c r="D6" s="139">
        <f>SUM(COUNTIF(WeekNights!$D$15:$AV$26,A6),COUNTIF('Weekend Training'!$D$16:$Y$27,A6))</f>
        <v>0</v>
      </c>
    </row>
    <row r="7" spans="1:4">
      <c r="A7" s="195" t="s">
        <v>550</v>
      </c>
      <c r="B7" s="161" t="s">
        <v>153</v>
      </c>
      <c r="C7" s="138" t="s">
        <v>1848</v>
      </c>
      <c r="D7" s="139">
        <f>SUM(COUNTIF(WeekNights!$D$15:$AV$26,A7),COUNTIF('Weekend Training'!$D$16:$Y$27,A7))</f>
        <v>0</v>
      </c>
    </row>
    <row r="8" spans="1:4">
      <c r="A8" s="195" t="s">
        <v>551</v>
      </c>
      <c r="B8" s="161" t="s">
        <v>154</v>
      </c>
      <c r="C8" s="138" t="s">
        <v>1848</v>
      </c>
      <c r="D8" s="139">
        <f>SUM(COUNTIF(WeekNights!$D$15:$AV$26,A8),COUNTIF('Weekend Training'!$D$16:$Y$27,A8))</f>
        <v>0</v>
      </c>
    </row>
    <row r="9" spans="1:4">
      <c r="A9" s="195" t="s">
        <v>552</v>
      </c>
      <c r="B9" s="161" t="s">
        <v>1849</v>
      </c>
      <c r="C9" s="138" t="s">
        <v>1848</v>
      </c>
      <c r="D9" s="139">
        <f>SUM(COUNTIF(WeekNights!$D$15:$AV$26,A9),COUNTIF('Weekend Training'!$D$16:$Y$27,A9))</f>
        <v>0</v>
      </c>
    </row>
    <row r="10" spans="1:4">
      <c r="A10" s="195" t="s">
        <v>553</v>
      </c>
      <c r="B10" s="161" t="s">
        <v>1850</v>
      </c>
      <c r="C10" s="138" t="s">
        <v>1848</v>
      </c>
      <c r="D10" s="139">
        <f>SUM(COUNTIF(WeekNights!$D$15:$AV$26,A10),COUNTIF('Weekend Training'!$D$16:$Y$27,A10))</f>
        <v>0</v>
      </c>
    </row>
    <row r="11" spans="1:4">
      <c r="A11" s="195" t="s">
        <v>554</v>
      </c>
      <c r="B11" s="161" t="s">
        <v>1851</v>
      </c>
      <c r="C11" s="138" t="s">
        <v>1848</v>
      </c>
      <c r="D11" s="139">
        <f>SUM(COUNTIF(WeekNights!$D$15:$AV$26,A11),COUNTIF('Weekend Training'!$D$16:$Y$27,A11))</f>
        <v>0</v>
      </c>
    </row>
    <row r="12" spans="1:4">
      <c r="A12" s="195" t="s">
        <v>555</v>
      </c>
      <c r="B12" s="161" t="s">
        <v>1852</v>
      </c>
      <c r="C12" s="138" t="s">
        <v>1848</v>
      </c>
      <c r="D12" s="139">
        <f>SUM(COUNTIF(WeekNights!$D$15:$AV$26,A12),COUNTIF('Weekend Training'!$D$16:$Y$27,A12))</f>
        <v>0</v>
      </c>
    </row>
    <row r="13" spans="1:4" ht="13.8" thickBot="1">
      <c r="A13" s="197"/>
      <c r="B13" s="200" t="s">
        <v>2286</v>
      </c>
      <c r="C13" s="148">
        <v>3</v>
      </c>
      <c r="D13" s="149">
        <f>SUM(D5:D12)</f>
        <v>0</v>
      </c>
    </row>
    <row r="14" spans="1:4" ht="13.8" thickBot="1">
      <c r="A14" s="112"/>
      <c r="B14" s="112"/>
      <c r="C14" s="112"/>
      <c r="D14" s="112"/>
    </row>
    <row r="15" spans="1:4" ht="13.8" thickBot="1">
      <c r="A15" s="1137"/>
      <c r="B15" s="192" t="s">
        <v>1855</v>
      </c>
      <c r="C15" s="150"/>
      <c r="D15" s="151"/>
    </row>
    <row r="16" spans="1:4">
      <c r="A16" s="153" t="s">
        <v>1856</v>
      </c>
      <c r="B16" s="155" t="s">
        <v>536</v>
      </c>
      <c r="C16" s="132">
        <v>9</v>
      </c>
      <c r="D16" s="154">
        <f>SUM(COUNTIF(WeekNights!$D$15:$AV$26,A16),COUNTIF('Weekend Training'!$D$16:$Y$27,A16))</f>
        <v>9</v>
      </c>
    </row>
    <row r="17" spans="1:4" ht="13.8" thickBot="1">
      <c r="A17" s="146" t="s">
        <v>1857</v>
      </c>
      <c r="B17" s="147" t="s">
        <v>536</v>
      </c>
      <c r="C17" s="148">
        <v>18</v>
      </c>
      <c r="D17" s="149">
        <f>SUM(COUNTIF(WeekNights!$D$15:$AV$26,A17),COUNTIF('Weekend Training'!$D$16:$Y$27,A17))</f>
        <v>0</v>
      </c>
    </row>
    <row r="18" spans="1:4" ht="13.8" thickBot="1">
      <c r="A18" s="112"/>
      <c r="B18" s="112"/>
      <c r="C18" s="112"/>
      <c r="D18" s="112"/>
    </row>
    <row r="19" spans="1:4" ht="13.8" thickBot="1">
      <c r="A19" s="130"/>
      <c r="B19" s="1138" t="s">
        <v>1666</v>
      </c>
      <c r="C19" s="131"/>
      <c r="D19" s="171"/>
    </row>
    <row r="20" spans="1:4">
      <c r="A20" s="126" t="s">
        <v>658</v>
      </c>
      <c r="B20" s="121" t="s">
        <v>242</v>
      </c>
      <c r="C20" s="122">
        <v>1</v>
      </c>
      <c r="D20" s="127">
        <f>SUM(COUNTIF(WeekNights!$D$15:$AV$26,A20),COUNTIF('Weekend Training'!$D$16:$Y$27,A20))</f>
        <v>1</v>
      </c>
    </row>
    <row r="21" spans="1:4">
      <c r="A21" s="101" t="s">
        <v>659</v>
      </c>
      <c r="B21" s="102" t="s">
        <v>244</v>
      </c>
      <c r="C21" s="105">
        <v>1</v>
      </c>
      <c r="D21" s="108">
        <f>SUM(COUNTIF(WeekNights!$D$15:$AV$26,A21),COUNTIF('Weekend Training'!$D$16:$Y$27,A21))</f>
        <v>1</v>
      </c>
    </row>
    <row r="22" spans="1:4">
      <c r="A22" s="101" t="s">
        <v>660</v>
      </c>
      <c r="B22" s="102" t="s">
        <v>246</v>
      </c>
      <c r="C22" s="105">
        <v>1</v>
      </c>
      <c r="D22" s="108">
        <f>SUM(COUNTIF(WeekNights!$D$15:$AV$26,A22),COUNTIF('Weekend Training'!$D$16:$Y$27,A22))</f>
        <v>1</v>
      </c>
    </row>
    <row r="23" spans="1:4">
      <c r="A23" s="101" t="s">
        <v>661</v>
      </c>
      <c r="B23" s="102" t="s">
        <v>248</v>
      </c>
      <c r="C23" s="105">
        <v>2</v>
      </c>
      <c r="D23" s="108">
        <f>SUM(COUNTIF(WeekNights!$D$15:$AV$26,A23),COUNTIF('Weekend Training'!$D$16:$Y$27,A23))</f>
        <v>2</v>
      </c>
    </row>
    <row r="24" spans="1:4">
      <c r="A24" s="101" t="s">
        <v>662</v>
      </c>
      <c r="B24" s="1168" t="s">
        <v>250</v>
      </c>
      <c r="C24" s="105">
        <v>1</v>
      </c>
      <c r="D24" s="108">
        <f>SUM(COUNTIF(WeekNights!$D$15:$AV$26,A24),COUNTIF('Weekend Training'!$D$16:$Y$27,A24))</f>
        <v>1</v>
      </c>
    </row>
    <row r="25" spans="1:4">
      <c r="A25" s="101" t="s">
        <v>663</v>
      </c>
      <c r="B25" s="102" t="s">
        <v>243</v>
      </c>
      <c r="C25" s="105">
        <v>2</v>
      </c>
      <c r="D25" s="108">
        <f>SUM(COUNTIF(WeekNights!$D$15:$AV$26,A25),COUNTIF('Weekend Training'!$D$16:$Y$27,A25))</f>
        <v>2</v>
      </c>
    </row>
    <row r="26" spans="1:4">
      <c r="A26" s="101" t="s">
        <v>664</v>
      </c>
      <c r="B26" s="102" t="s">
        <v>252</v>
      </c>
      <c r="C26" s="105">
        <v>1</v>
      </c>
      <c r="D26" s="108">
        <f>SUM(COUNTIF(WeekNights!$D$15:$AV$26,A26),COUNTIF('Weekend Training'!$D$16:$Y$27,A26))</f>
        <v>1</v>
      </c>
    </row>
    <row r="27" spans="1:4">
      <c r="A27" s="101" t="s">
        <v>665</v>
      </c>
      <c r="B27" s="102" t="s">
        <v>1665</v>
      </c>
      <c r="C27" s="105">
        <v>1</v>
      </c>
      <c r="D27" s="108">
        <f>SUM(COUNTIF(WeekNights!$D$15:$AV$26,A27),COUNTIF('Weekend Training'!$D$16:$Y$27,A27))</f>
        <v>1</v>
      </c>
    </row>
    <row r="28" spans="1:4">
      <c r="A28" s="95" t="s">
        <v>652</v>
      </c>
      <c r="B28" s="96" t="s">
        <v>241</v>
      </c>
      <c r="C28" s="93">
        <v>3</v>
      </c>
      <c r="D28" s="100">
        <f>SUM(COUNTIF(WeekNights!$D$15:$AV$26,A28),COUNTIF('Weekend Training'!$D$16:$Y$27,A28))</f>
        <v>0</v>
      </c>
    </row>
    <row r="29" spans="1:4">
      <c r="A29" s="95" t="s">
        <v>653</v>
      </c>
      <c r="B29" s="96" t="s">
        <v>243</v>
      </c>
      <c r="C29" s="93">
        <v>2</v>
      </c>
      <c r="D29" s="100">
        <f>SUM(COUNTIF(WeekNights!$D$15:$AV$26,A29),COUNTIF('Weekend Training'!$D$16:$Y$27,A29))</f>
        <v>0</v>
      </c>
    </row>
    <row r="30" spans="1:4">
      <c r="A30" s="95" t="s">
        <v>654</v>
      </c>
      <c r="B30" s="96" t="s">
        <v>245</v>
      </c>
      <c r="C30" s="93">
        <v>2</v>
      </c>
      <c r="D30" s="100">
        <f>SUM(COUNTIF(WeekNights!$D$15:$AV$26,A30),COUNTIF('Weekend Training'!$D$16:$Y$27,A30))</f>
        <v>2</v>
      </c>
    </row>
    <row r="31" spans="1:4">
      <c r="A31" s="95" t="s">
        <v>655</v>
      </c>
      <c r="B31" s="96" t="s">
        <v>247</v>
      </c>
      <c r="C31" s="93">
        <v>2</v>
      </c>
      <c r="D31" s="100">
        <f>SUM(COUNTIF(WeekNights!$D$15:$AV$26,A31),COUNTIF('Weekend Training'!$D$16:$Y$27,A31))</f>
        <v>0</v>
      </c>
    </row>
    <row r="32" spans="1:4">
      <c r="A32" s="95" t="s">
        <v>656</v>
      </c>
      <c r="B32" s="96" t="s">
        <v>249</v>
      </c>
      <c r="C32" s="93">
        <v>1</v>
      </c>
      <c r="D32" s="100">
        <f>SUM(COUNTIF(WeekNights!$D$15:$AV$26,A32),COUNTIF('Weekend Training'!$D$16:$Y$27,A32))</f>
        <v>1</v>
      </c>
    </row>
    <row r="33" spans="1:4" ht="13.8" thickBot="1">
      <c r="A33" s="116" t="s">
        <v>657</v>
      </c>
      <c r="B33" s="128" t="s">
        <v>251</v>
      </c>
      <c r="C33" s="117">
        <v>2</v>
      </c>
      <c r="D33" s="172">
        <f>SUM(COUNTIF(WeekNights!$D$15:$AV$26,A33),COUNTIF('Weekend Training'!$D$16:$Y$27,A33))</f>
        <v>2</v>
      </c>
    </row>
    <row r="34" spans="1:4" ht="13.8" thickBot="1">
      <c r="A34" s="112"/>
      <c r="B34" s="112"/>
      <c r="C34" s="112"/>
      <c r="D34" s="112"/>
    </row>
    <row r="35" spans="1:4" ht="13.8" thickBot="1">
      <c r="A35" s="152"/>
      <c r="B35" s="192" t="s">
        <v>1859</v>
      </c>
      <c r="C35" s="150"/>
      <c r="D35" s="151"/>
    </row>
    <row r="36" spans="1:4">
      <c r="A36" s="153" t="s">
        <v>2288</v>
      </c>
      <c r="B36" s="155" t="s">
        <v>538</v>
      </c>
      <c r="C36" s="132">
        <v>3</v>
      </c>
      <c r="D36" s="154">
        <f>SUM(COUNTIF(WeekNights!$D$15:$AV$26,A36),COUNTIF('Weekend Training'!$D$16:$Y$27,A36))</f>
        <v>0</v>
      </c>
    </row>
    <row r="37" spans="1:4">
      <c r="A37" s="160" t="s">
        <v>2289</v>
      </c>
      <c r="B37" s="161" t="s">
        <v>540</v>
      </c>
      <c r="C37" s="138">
        <v>3</v>
      </c>
      <c r="D37" s="139">
        <f>SUM(COUNTIF(WeekNights!$D$15:$AV$26,A37),COUNTIF('Weekend Training'!$D$16:$Y$27,A37))</f>
        <v>0</v>
      </c>
    </row>
    <row r="38" spans="1:4">
      <c r="A38" s="160" t="s">
        <v>2290</v>
      </c>
      <c r="B38" s="161" t="s">
        <v>537</v>
      </c>
      <c r="C38" s="138">
        <v>3</v>
      </c>
      <c r="D38" s="139">
        <f>SUM(COUNTIF(WeekNights!$D$15:$AV$26,A38),COUNTIF('Weekend Training'!$D$16:$Y$27,A38))</f>
        <v>3</v>
      </c>
    </row>
    <row r="39" spans="1:4">
      <c r="A39" s="140" t="s">
        <v>2291</v>
      </c>
      <c r="B39" s="141" t="s">
        <v>537</v>
      </c>
      <c r="C39" s="142">
        <v>3</v>
      </c>
      <c r="D39" s="143">
        <f>SUM(COUNTIF(WeekNights!$D$15:$AV$26,A39),COUNTIF('Weekend Training'!$D$16:$Y$27,A39))</f>
        <v>0</v>
      </c>
    </row>
    <row r="40" spans="1:4">
      <c r="A40" s="140" t="s">
        <v>2292</v>
      </c>
      <c r="B40" s="141" t="s">
        <v>539</v>
      </c>
      <c r="C40" s="142">
        <v>3</v>
      </c>
      <c r="D40" s="143">
        <f>SUM(COUNTIF(WeekNights!$D$15:$AV$26,A40),COUNTIF('Weekend Training'!$D$16:$Y$27,A40))</f>
        <v>0</v>
      </c>
    </row>
    <row r="41" spans="1:4">
      <c r="A41" s="140" t="s">
        <v>2293</v>
      </c>
      <c r="B41" s="141" t="s">
        <v>541</v>
      </c>
      <c r="C41" s="142">
        <v>3</v>
      </c>
      <c r="D41" s="143">
        <f>SUM(COUNTIF(WeekNights!$D$15:$AV$26,A41),COUNTIF('Weekend Training'!$D$16:$Y$27,A41))</f>
        <v>0</v>
      </c>
    </row>
    <row r="42" spans="1:4">
      <c r="A42" s="140" t="s">
        <v>2294</v>
      </c>
      <c r="B42" s="141" t="s">
        <v>542</v>
      </c>
      <c r="C42" s="142">
        <v>3</v>
      </c>
      <c r="D42" s="143">
        <f>SUM(COUNTIF(WeekNights!$D$15:$AV$26,A42),COUNTIF('Weekend Training'!$D$16:$Y$27,A42))</f>
        <v>2</v>
      </c>
    </row>
    <row r="43" spans="1:4" ht="13.8" thickBot="1">
      <c r="A43" s="146" t="s">
        <v>2295</v>
      </c>
      <c r="B43" s="147" t="s">
        <v>543</v>
      </c>
      <c r="C43" s="148">
        <v>3</v>
      </c>
      <c r="D43" s="149">
        <f>SUM(COUNTIF(WeekNights!$D$15:$AV$26,A43),COUNTIF('Weekend Training'!$D$16:$Y$27,A43))</f>
        <v>0</v>
      </c>
    </row>
    <row r="44" spans="1:4" ht="13.8" thickBot="1">
      <c r="A44" s="112"/>
      <c r="B44" s="112"/>
      <c r="C44" s="112"/>
      <c r="D44" s="112"/>
    </row>
    <row r="45" spans="1:4" ht="13.8" thickBot="1">
      <c r="A45" s="152"/>
      <c r="B45" s="194" t="s">
        <v>1878</v>
      </c>
      <c r="C45" s="150"/>
      <c r="D45" s="151"/>
    </row>
    <row r="46" spans="1:4">
      <c r="A46" s="1135" t="s">
        <v>1879</v>
      </c>
      <c r="B46" s="155" t="s">
        <v>544</v>
      </c>
      <c r="C46" s="132">
        <v>9</v>
      </c>
      <c r="D46" s="154">
        <f>SUM(COUNTIF(WeekNights!$D$15:$AV$26,A46),COUNTIF('Weekend Training'!$D$16:$Y$27,A46))</f>
        <v>6</v>
      </c>
    </row>
    <row r="47" spans="1:4">
      <c r="A47" s="140" t="s">
        <v>2296</v>
      </c>
      <c r="B47" s="141" t="s">
        <v>544</v>
      </c>
      <c r="C47" s="142">
        <v>9</v>
      </c>
      <c r="D47" s="143">
        <f>SUM(COUNTIF(WeekNights!$D$15:$AV$26,A47),COUNTIF('Weekend Training'!$D$16:$Y$27,A47))</f>
        <v>0</v>
      </c>
    </row>
    <row r="48" spans="1:4" ht="13.8" thickBot="1">
      <c r="A48" s="146" t="s">
        <v>2297</v>
      </c>
      <c r="B48" s="147" t="s">
        <v>545</v>
      </c>
      <c r="C48" s="148">
        <v>9</v>
      </c>
      <c r="D48" s="149">
        <f>SUM(COUNTIF(WeekNights!$D$15:$AV$26,A48),COUNTIF('Weekend Training'!$D$16:$Y$27,A48))</f>
        <v>0</v>
      </c>
    </row>
    <row r="49" spans="1:4" ht="13.8" thickBot="1">
      <c r="A49" s="112"/>
      <c r="B49" s="112"/>
      <c r="C49" s="112"/>
      <c r="D49" s="112"/>
    </row>
    <row r="50" spans="1:4" ht="13.8" thickBot="1">
      <c r="A50" s="130"/>
      <c r="B50" s="1139" t="s">
        <v>1663</v>
      </c>
      <c r="C50" s="131"/>
      <c r="D50" s="171"/>
    </row>
    <row r="51" spans="1:4">
      <c r="A51" s="126" t="s">
        <v>669</v>
      </c>
      <c r="B51" s="121" t="s">
        <v>164</v>
      </c>
      <c r="C51" s="122">
        <v>3</v>
      </c>
      <c r="D51" s="127">
        <f>SUM(COUNTIF(WeekNights!$D$15:$AV$26,A51),COUNTIF('Weekend Training'!$D$16:$Y$27,A51))</f>
        <v>0</v>
      </c>
    </row>
    <row r="52" spans="1:4">
      <c r="A52" s="140" t="s">
        <v>562</v>
      </c>
      <c r="B52" s="141" t="s">
        <v>164</v>
      </c>
      <c r="C52" s="142">
        <v>6</v>
      </c>
      <c r="D52" s="100">
        <f>SUM(COUNTIF(WeekNights!$D$15:$AV$26,A52),COUNTIF('Weekend Training'!$D$16:$Y$27,A52))</f>
        <v>0</v>
      </c>
    </row>
    <row r="53" spans="1:4">
      <c r="A53" s="95" t="s">
        <v>666</v>
      </c>
      <c r="B53" s="96" t="s">
        <v>254</v>
      </c>
      <c r="C53" s="93">
        <v>1</v>
      </c>
      <c r="D53" s="100">
        <f>SUM(COUNTIF(WeekNights!$D$15:$AV$26,A53),COUNTIF('Weekend Training'!$D$16:$Y$27,A53))</f>
        <v>0</v>
      </c>
    </row>
    <row r="54" spans="1:4">
      <c r="A54" s="95" t="s">
        <v>667</v>
      </c>
      <c r="B54" s="96" t="s">
        <v>255</v>
      </c>
      <c r="C54" s="93">
        <v>2</v>
      </c>
      <c r="D54" s="100">
        <f>SUM(COUNTIF(WeekNights!$D$15:$AV$26,A54),COUNTIF('Weekend Training'!$D$16:$Y$27,A54))</f>
        <v>0</v>
      </c>
    </row>
    <row r="55" spans="1:4" ht="13.8" thickBot="1">
      <c r="A55" s="116" t="s">
        <v>668</v>
      </c>
      <c r="B55" s="128" t="s">
        <v>256</v>
      </c>
      <c r="C55" s="117">
        <v>1</v>
      </c>
      <c r="D55" s="172">
        <f>SUM(COUNTIF(WeekNights!$D$15:$AV$26,A55),COUNTIF('Weekend Training'!$D$16:$Y$27,A55))</f>
        <v>0</v>
      </c>
    </row>
    <row r="56" spans="1:4" ht="13.8" thickBot="1"/>
    <row r="57" spans="1:4" ht="13.8" thickBot="1">
      <c r="A57" s="178"/>
      <c r="B57" s="1140" t="s">
        <v>2014</v>
      </c>
      <c r="C57" s="179"/>
      <c r="D57" s="180"/>
    </row>
    <row r="58" spans="1:4">
      <c r="A58" s="1141" t="s">
        <v>674</v>
      </c>
      <c r="B58" s="1142" t="s">
        <v>258</v>
      </c>
      <c r="C58" s="1143">
        <v>1</v>
      </c>
      <c r="D58" s="1144">
        <f>SUM(COUNTIF(WeekNights!$D$15:$AV$26,A58),COUNTIF('Weekend Training'!$D$16:$Y$27,A58))</f>
        <v>1</v>
      </c>
    </row>
    <row r="59" spans="1:4">
      <c r="A59" s="1145" t="s">
        <v>675</v>
      </c>
      <c r="B59" s="1146" t="s">
        <v>260</v>
      </c>
      <c r="C59" s="1147">
        <v>1</v>
      </c>
      <c r="D59" s="1148">
        <f>SUM(COUNTIF(WeekNights!$D$15:$AV$26,A59),COUNTIF('Weekend Training'!$D$16:$Y$27,A59))</f>
        <v>1</v>
      </c>
    </row>
    <row r="60" spans="1:4">
      <c r="A60" s="1145" t="s">
        <v>676</v>
      </c>
      <c r="B60" s="1146" t="s">
        <v>262</v>
      </c>
      <c r="C60" s="1147">
        <v>1</v>
      </c>
      <c r="D60" s="1148">
        <f>SUM(COUNTIF(WeekNights!$D$15:$AV$26,A60),COUNTIF('Weekend Training'!$D$16:$Y$27,A60))</f>
        <v>1</v>
      </c>
    </row>
    <row r="61" spans="1:4">
      <c r="A61" s="1145" t="s">
        <v>677</v>
      </c>
      <c r="B61" s="1146" t="s">
        <v>264</v>
      </c>
      <c r="C61" s="1147">
        <v>1</v>
      </c>
      <c r="D61" s="1148">
        <f>SUM(COUNTIF(WeekNights!$D$15:$AV$26,A61),COUNTIF('Weekend Training'!$D$16:$Y$27,A61))</f>
        <v>1</v>
      </c>
    </row>
    <row r="62" spans="1:4">
      <c r="A62" s="1149" t="s">
        <v>571</v>
      </c>
      <c r="B62" s="1150" t="s">
        <v>1872</v>
      </c>
      <c r="C62" s="1151">
        <v>1</v>
      </c>
      <c r="D62" s="1152">
        <f>SUM(COUNTIF(WeekNights!$D$15:$AV$26,A62),COUNTIF('Weekend Training'!$D$16:$Y$27,A62))</f>
        <v>0</v>
      </c>
    </row>
    <row r="63" spans="1:4">
      <c r="A63" s="1153" t="s">
        <v>670</v>
      </c>
      <c r="B63" s="1154" t="s">
        <v>2015</v>
      </c>
      <c r="C63" s="1155">
        <v>1</v>
      </c>
      <c r="D63" s="1152">
        <f>SUM(COUNTIF(WeekNights!$D$15:$AV$26,A63),COUNTIF('Weekend Training'!$D$16:$Y$27,A63))</f>
        <v>1</v>
      </c>
    </row>
    <row r="64" spans="1:4">
      <c r="A64" s="1153" t="s">
        <v>671</v>
      </c>
      <c r="B64" s="1154" t="s">
        <v>2016</v>
      </c>
      <c r="C64" s="1155">
        <v>3</v>
      </c>
      <c r="D64" s="1152">
        <f>SUM(COUNTIF(WeekNights!$D$15:$AV$26,A64),COUNTIF('Weekend Training'!$D$16:$Y$27,A64))</f>
        <v>0</v>
      </c>
    </row>
    <row r="65" spans="1:4">
      <c r="A65" s="1153" t="s">
        <v>672</v>
      </c>
      <c r="B65" s="1154" t="s">
        <v>261</v>
      </c>
      <c r="C65" s="1155">
        <v>1</v>
      </c>
      <c r="D65" s="1152">
        <f>SUM(COUNTIF(WeekNights!$D$15:$AV$26,A65),COUNTIF('Weekend Training'!$D$16:$Y$27,A65))</f>
        <v>0</v>
      </c>
    </row>
    <row r="66" spans="1:4" ht="13.8" thickBot="1">
      <c r="A66" s="1156" t="s">
        <v>673</v>
      </c>
      <c r="B66" s="1157" t="s">
        <v>263</v>
      </c>
      <c r="C66" s="1158">
        <v>3</v>
      </c>
      <c r="D66" s="1159">
        <f>SUM(COUNTIF(WeekNights!$D$15:$AV$26,A66),COUNTIF('Weekend Training'!$D$16:$Y$27,A66))</f>
        <v>0</v>
      </c>
    </row>
    <row r="67" spans="1:4" ht="13.8" thickBot="1"/>
    <row r="68" spans="1:4" ht="13.8" thickBot="1">
      <c r="A68" s="130"/>
      <c r="B68" s="1138" t="s">
        <v>1662</v>
      </c>
      <c r="C68" s="131"/>
      <c r="D68" s="171"/>
    </row>
    <row r="69" spans="1:4">
      <c r="A69" s="126" t="s">
        <v>679</v>
      </c>
      <c r="B69" s="121" t="s">
        <v>266</v>
      </c>
      <c r="C69" s="122">
        <v>2</v>
      </c>
      <c r="D69" s="127">
        <f>SUM(COUNTIF(WeekNights!$D$15:$AV$26,A69),COUNTIF('Weekend Training'!$D$16:$Y$27,A69))</f>
        <v>2</v>
      </c>
    </row>
    <row r="70" spans="1:4">
      <c r="A70" s="101" t="s">
        <v>680</v>
      </c>
      <c r="B70" s="102" t="s">
        <v>268</v>
      </c>
      <c r="C70" s="105">
        <v>1</v>
      </c>
      <c r="D70" s="108">
        <f>SUM(COUNTIF(WeekNights!$D$15:$AV$26,A70),COUNTIF('Weekend Training'!$D$16:$Y$27,A70))</f>
        <v>1</v>
      </c>
    </row>
    <row r="71" spans="1:4">
      <c r="A71" s="140" t="s">
        <v>579</v>
      </c>
      <c r="B71" s="141" t="s">
        <v>181</v>
      </c>
      <c r="C71" s="142">
        <v>6</v>
      </c>
      <c r="D71" s="143">
        <f>SUM(COUNTIF(WeekNights!$D$15:$AV$26,A71),COUNTIF('Weekend Training'!$D$16:$Y$27,A71))</f>
        <v>0</v>
      </c>
    </row>
    <row r="72" spans="1:4">
      <c r="A72" s="95" t="s">
        <v>678</v>
      </c>
      <c r="B72" s="96" t="s">
        <v>265</v>
      </c>
      <c r="C72" s="93">
        <v>2</v>
      </c>
      <c r="D72" s="100">
        <f>SUM(COUNTIF(WeekNights!$D$15:$AV$26,A72),COUNTIF('Weekend Training'!$D$16:$Y$27,A72))</f>
        <v>2</v>
      </c>
    </row>
    <row r="73" spans="1:4" ht="13.8" thickBot="1">
      <c r="A73" s="116" t="s">
        <v>128</v>
      </c>
      <c r="B73" s="128" t="s">
        <v>267</v>
      </c>
      <c r="C73" s="117">
        <v>8</v>
      </c>
      <c r="D73" s="172">
        <f>SUM(COUNTIF(WeekNights!$D$15:$AV$26,A73),COUNTIF('Weekend Training'!$D$16:$Y$27,A73))</f>
        <v>0</v>
      </c>
    </row>
    <row r="74" spans="1:4" ht="13.8" thickBot="1"/>
    <row r="75" spans="1:4" ht="13.8" thickBot="1">
      <c r="A75" s="178"/>
      <c r="B75" s="1160" t="s">
        <v>1880</v>
      </c>
      <c r="C75" s="179"/>
      <c r="D75" s="180"/>
    </row>
    <row r="76" spans="1:4">
      <c r="A76" s="1161" t="s">
        <v>593</v>
      </c>
      <c r="B76" s="1162" t="s">
        <v>195</v>
      </c>
      <c r="C76" s="1163">
        <v>1</v>
      </c>
      <c r="D76" s="1164">
        <f>SUM(COUNTIF(WeekNights!$D$15:$AV$26,A76),COUNTIF('Weekend Training'!$D$16:$Y$27,A76))</f>
        <v>0</v>
      </c>
    </row>
    <row r="77" spans="1:4">
      <c r="A77" s="1149" t="s">
        <v>594</v>
      </c>
      <c r="B77" s="1150" t="s">
        <v>196</v>
      </c>
      <c r="C77" s="1151">
        <v>1</v>
      </c>
      <c r="D77" s="1165">
        <f>SUM(COUNTIF(WeekNights!$D$15:$AV$26,A77),COUNTIF('Weekend Training'!$D$16:$Y$27,A77))</f>
        <v>0</v>
      </c>
    </row>
    <row r="78" spans="1:4">
      <c r="A78" s="1149" t="s">
        <v>595</v>
      </c>
      <c r="B78" s="1150" t="s">
        <v>197</v>
      </c>
      <c r="C78" s="1151">
        <v>1</v>
      </c>
      <c r="D78" s="1165">
        <f>SUM(COUNTIF(WeekNights!$D$15:$AV$26,A78),COUNTIF('Weekend Training'!$D$16:$Y$27,A78))</f>
        <v>0</v>
      </c>
    </row>
    <row r="79" spans="1:4">
      <c r="A79" s="1149" t="s">
        <v>596</v>
      </c>
      <c r="B79" s="1150" t="s">
        <v>198</v>
      </c>
      <c r="C79" s="1151">
        <v>6</v>
      </c>
      <c r="D79" s="1165">
        <f>SUM(COUNTIF(WeekNights!$D$15:$AV$26,A79),COUNTIF('Weekend Training'!$D$16:$Y$27,A79))</f>
        <v>0</v>
      </c>
    </row>
    <row r="80" spans="1:4">
      <c r="A80" s="1153" t="s">
        <v>681</v>
      </c>
      <c r="B80" s="1154" t="s">
        <v>269</v>
      </c>
      <c r="C80" s="1155">
        <v>1</v>
      </c>
      <c r="D80" s="1152">
        <f>SUM(COUNTIF(WeekNights!$D$15:$AV$26,A80),COUNTIF('Weekend Training'!$D$16:$Y$27,A80))</f>
        <v>0</v>
      </c>
    </row>
    <row r="81" spans="1:4">
      <c r="A81" s="1153" t="s">
        <v>682</v>
      </c>
      <c r="B81" s="1154" t="s">
        <v>270</v>
      </c>
      <c r="C81" s="1155">
        <v>1</v>
      </c>
      <c r="D81" s="1152">
        <f>SUM(COUNTIF(WeekNights!$D$15:$AV$26,A81),COUNTIF('Weekend Training'!$D$16:$Y$27,A81))</f>
        <v>0</v>
      </c>
    </row>
    <row r="82" spans="1:4">
      <c r="A82" s="1153" t="s">
        <v>683</v>
      </c>
      <c r="B82" s="1154" t="s">
        <v>271</v>
      </c>
      <c r="C82" s="1155">
        <v>1</v>
      </c>
      <c r="D82" s="1152">
        <f>SUM(COUNTIF(WeekNights!$D$15:$AV$26,A82),COUNTIF('Weekend Training'!$D$16:$Y$27,A82))</f>
        <v>0</v>
      </c>
    </row>
    <row r="83" spans="1:4" ht="13.8" thickBot="1">
      <c r="A83" s="1156" t="s">
        <v>684</v>
      </c>
      <c r="B83" s="1157" t="s">
        <v>272</v>
      </c>
      <c r="C83" s="1158">
        <v>6</v>
      </c>
      <c r="D83" s="1159">
        <f>SUM(COUNTIF(WeekNights!$D$15:$AV$26,A83),COUNTIF('Weekend Training'!$D$16:$Y$27,A83))</f>
        <v>0</v>
      </c>
    </row>
    <row r="84" spans="1:4" ht="13.8" thickBot="1">
      <c r="A84" s="112"/>
      <c r="B84" s="112"/>
      <c r="C84" s="112"/>
      <c r="D84" s="112"/>
    </row>
    <row r="85" spans="1:4" ht="13.8" thickBot="1">
      <c r="A85" s="1137"/>
      <c r="B85" s="192" t="s">
        <v>1875</v>
      </c>
      <c r="C85" s="150"/>
      <c r="D85" s="151"/>
    </row>
    <row r="86" spans="1:4">
      <c r="A86" s="153" t="s">
        <v>644</v>
      </c>
      <c r="B86" s="198" t="s">
        <v>233</v>
      </c>
      <c r="C86" s="132" t="s">
        <v>1848</v>
      </c>
      <c r="D86" s="154">
        <f>SUM(COUNTIF(WeekNights!$D$15:$AV$26,A86),COUNTIF('Weekend Training'!$D$16:$Y$27,A86))</f>
        <v>0</v>
      </c>
    </row>
    <row r="87" spans="1:4">
      <c r="A87" s="195" t="s">
        <v>645</v>
      </c>
      <c r="B87" s="161" t="s">
        <v>234</v>
      </c>
      <c r="C87" s="138" t="s">
        <v>1848</v>
      </c>
      <c r="D87" s="139">
        <f>SUM(COUNTIF(WeekNights!$D$15:$AV$26,A87),COUNTIF('Weekend Training'!$D$16:$Y$27,A87))</f>
        <v>3</v>
      </c>
    </row>
    <row r="88" spans="1:4">
      <c r="A88" s="195" t="s">
        <v>646</v>
      </c>
      <c r="B88" s="161" t="s">
        <v>235</v>
      </c>
      <c r="C88" s="138" t="s">
        <v>1848</v>
      </c>
      <c r="D88" s="139">
        <f>SUM(COUNTIF(WeekNights!$D$15:$AV$26,A88),COUNTIF('Weekend Training'!$D$16:$Y$27,A88))</f>
        <v>0</v>
      </c>
    </row>
    <row r="89" spans="1:4">
      <c r="A89" s="195" t="s">
        <v>647</v>
      </c>
      <c r="B89" s="161" t="s">
        <v>236</v>
      </c>
      <c r="C89" s="138" t="s">
        <v>1848</v>
      </c>
      <c r="D89" s="139">
        <f>SUM(COUNTIF(WeekNights!$D$15:$AV$26,A89),COUNTIF('Weekend Training'!$D$16:$Y$27,A89))</f>
        <v>3</v>
      </c>
    </row>
    <row r="90" spans="1:4">
      <c r="A90" s="195" t="s">
        <v>648</v>
      </c>
      <c r="B90" s="161" t="s">
        <v>237</v>
      </c>
      <c r="C90" s="138" t="s">
        <v>1848</v>
      </c>
      <c r="D90" s="139">
        <f>SUM(COUNTIF(WeekNights!$D$15:$AV$26,A90),COUNTIF('Weekend Training'!$D$16:$Y$27,A90))</f>
        <v>0</v>
      </c>
    </row>
    <row r="91" spans="1:4">
      <c r="A91" s="195" t="s">
        <v>649</v>
      </c>
      <c r="B91" s="161" t="s">
        <v>238</v>
      </c>
      <c r="C91" s="138" t="s">
        <v>1848</v>
      </c>
      <c r="D91" s="139">
        <f>SUM(COUNTIF(WeekNights!$D$15:$AV$26,A91),COUNTIF('Weekend Training'!$D$16:$Y$27,A91))</f>
        <v>3</v>
      </c>
    </row>
    <row r="92" spans="1:4">
      <c r="A92" s="195" t="s">
        <v>650</v>
      </c>
      <c r="B92" s="161" t="s">
        <v>239</v>
      </c>
      <c r="C92" s="138" t="s">
        <v>1848</v>
      </c>
      <c r="D92" s="139">
        <f>SUM(COUNTIF(WeekNights!$D$15:$AV$26,A92),COUNTIF('Weekend Training'!$D$16:$Y$27,A92))</f>
        <v>0</v>
      </c>
    </row>
    <row r="93" spans="1:4">
      <c r="A93" s="195" t="s">
        <v>651</v>
      </c>
      <c r="B93" s="161" t="s">
        <v>240</v>
      </c>
      <c r="C93" s="138" t="s">
        <v>1848</v>
      </c>
      <c r="D93" s="139">
        <f>SUM(COUNTIF(WeekNights!$D$15:$AV$26,A93),COUNTIF('Weekend Training'!$D$16:$Y$27,A93))</f>
        <v>0</v>
      </c>
    </row>
    <row r="94" spans="1:4" ht="13.8" thickBot="1">
      <c r="A94" s="197"/>
      <c r="B94" s="200" t="s">
        <v>2287</v>
      </c>
      <c r="C94" s="148">
        <v>6</v>
      </c>
      <c r="D94" s="149">
        <f>SUM(D86:D93)</f>
        <v>9</v>
      </c>
    </row>
    <row r="95" spans="1:4" ht="13.8" thickBot="1"/>
    <row r="96" spans="1:4" ht="13.8" thickBot="1">
      <c r="A96" s="1166"/>
      <c r="B96" s="1138" t="s">
        <v>2017</v>
      </c>
      <c r="C96" s="131"/>
      <c r="D96" s="171"/>
    </row>
    <row r="97" spans="1:4">
      <c r="A97" s="126" t="s">
        <v>688</v>
      </c>
      <c r="B97" s="121" t="s">
        <v>274</v>
      </c>
      <c r="C97" s="122">
        <v>1</v>
      </c>
      <c r="D97" s="127">
        <f>SUM(COUNTIF(WeekNights!$D$15:$AV$26,A97),COUNTIF('Weekend Training'!$D$16:$Y$27,A97))</f>
        <v>1</v>
      </c>
    </row>
    <row r="98" spans="1:4">
      <c r="A98" s="101" t="s">
        <v>689</v>
      </c>
      <c r="B98" s="102" t="s">
        <v>275</v>
      </c>
      <c r="C98" s="105">
        <v>1</v>
      </c>
      <c r="D98" s="108">
        <f>SUM(COUNTIF(WeekNights!$D$15:$AV$26,A98),COUNTIF('Weekend Training'!$D$16:$Y$27,A98))</f>
        <v>1</v>
      </c>
    </row>
    <row r="99" spans="1:4">
      <c r="A99" s="95" t="s">
        <v>685</v>
      </c>
      <c r="B99" s="96" t="s">
        <v>273</v>
      </c>
      <c r="C99" s="93">
        <v>2</v>
      </c>
      <c r="D99" s="100">
        <f>SUM(COUNTIF(WeekNights!$D$15:$AV$26,A99),COUNTIF('Weekend Training'!$D$16:$Y$27,A99))</f>
        <v>0</v>
      </c>
    </row>
    <row r="100" spans="1:4">
      <c r="A100" s="95" t="s">
        <v>686</v>
      </c>
      <c r="B100" s="96" t="s">
        <v>208</v>
      </c>
      <c r="C100" s="93">
        <v>3</v>
      </c>
      <c r="D100" s="100">
        <f>SUM(COUNTIF(WeekNights!$D$15:$AV$26,A100),COUNTIF('Weekend Training'!$D$16:$Y$27,A100))</f>
        <v>0</v>
      </c>
    </row>
    <row r="101" spans="1:4" ht="13.8" thickBot="1">
      <c r="A101" s="116" t="s">
        <v>687</v>
      </c>
      <c r="B101" s="128" t="s">
        <v>276</v>
      </c>
      <c r="C101" s="117">
        <v>1</v>
      </c>
      <c r="D101" s="172">
        <f>SUM(COUNTIF(WeekNights!$D$15:$AV$26,A101),COUNTIF('Weekend Training'!$D$16:$Y$27,A101))</f>
        <v>1</v>
      </c>
    </row>
    <row r="102" spans="1:4" ht="13.8" thickBot="1"/>
    <row r="103" spans="1:4" ht="13.8" thickBot="1">
      <c r="A103" s="130"/>
      <c r="B103" s="1138" t="s">
        <v>2018</v>
      </c>
      <c r="C103" s="131"/>
      <c r="D103" s="171"/>
    </row>
    <row r="104" spans="1:4">
      <c r="A104" s="126" t="s">
        <v>696</v>
      </c>
      <c r="B104" s="121" t="s">
        <v>278</v>
      </c>
      <c r="C104" s="122">
        <v>2</v>
      </c>
      <c r="D104" s="127">
        <f>SUM(COUNTIF(WeekNights!$D$15:$AV$26,A104),COUNTIF('Weekend Training'!$D$16:$Y$27,A104))</f>
        <v>2</v>
      </c>
    </row>
    <row r="105" spans="1:4">
      <c r="A105" s="101" t="s">
        <v>697</v>
      </c>
      <c r="B105" s="102" t="s">
        <v>280</v>
      </c>
      <c r="C105" s="105">
        <v>2</v>
      </c>
      <c r="D105" s="108">
        <f>SUM(COUNTIF(WeekNights!$D$15:$AV$26,A105),COUNTIF('Weekend Training'!$D$16:$Y$27,A105))</f>
        <v>1</v>
      </c>
    </row>
    <row r="106" spans="1:4">
      <c r="A106" s="101" t="s">
        <v>698</v>
      </c>
      <c r="B106" s="102" t="s">
        <v>282</v>
      </c>
      <c r="C106" s="105">
        <v>2</v>
      </c>
      <c r="D106" s="108">
        <f>SUM(COUNTIF(WeekNights!$D$15:$AV$26,A106),COUNTIF('Weekend Training'!$D$16:$Y$27,A106))</f>
        <v>2</v>
      </c>
    </row>
    <row r="107" spans="1:4">
      <c r="A107" s="101" t="s">
        <v>699</v>
      </c>
      <c r="B107" s="102" t="s">
        <v>284</v>
      </c>
      <c r="C107" s="105">
        <v>1</v>
      </c>
      <c r="D107" s="108">
        <f>SUM(COUNTIF(WeekNights!$D$15:$AV$26,A107),COUNTIF('Weekend Training'!$D$16:$Y$27,A107))</f>
        <v>1</v>
      </c>
    </row>
    <row r="108" spans="1:4">
      <c r="A108" s="101" t="s">
        <v>700</v>
      </c>
      <c r="B108" s="102" t="s">
        <v>286</v>
      </c>
      <c r="C108" s="105">
        <v>2</v>
      </c>
      <c r="D108" s="108">
        <f>SUM(COUNTIF(WeekNights!$D$15:$AV$26,A108),COUNTIF('Weekend Training'!$D$16:$Y$27,A108))</f>
        <v>2</v>
      </c>
    </row>
    <row r="109" spans="1:4">
      <c r="A109" s="95" t="s">
        <v>690</v>
      </c>
      <c r="B109" s="96" t="s">
        <v>277</v>
      </c>
      <c r="C109" s="93">
        <v>2</v>
      </c>
      <c r="D109" s="100">
        <f>SUM(COUNTIF(WeekNights!$D$15:$AV$26,A109),COUNTIF('Weekend Training'!$D$16:$Y$27,A109))</f>
        <v>0</v>
      </c>
    </row>
    <row r="110" spans="1:4">
      <c r="A110" s="95" t="s">
        <v>691</v>
      </c>
      <c r="B110" s="96" t="s">
        <v>279</v>
      </c>
      <c r="C110" s="93">
        <v>2</v>
      </c>
      <c r="D110" s="100">
        <f>SUM(COUNTIF(WeekNights!$D$15:$AV$26,A110),COUNTIF('Weekend Training'!$D$16:$Y$27,A110))</f>
        <v>2</v>
      </c>
    </row>
    <row r="111" spans="1:4">
      <c r="A111" s="95" t="s">
        <v>692</v>
      </c>
      <c r="B111" s="96" t="s">
        <v>281</v>
      </c>
      <c r="C111" s="93">
        <v>3</v>
      </c>
      <c r="D111" s="100">
        <f>SUM(COUNTIF(WeekNights!$D$15:$AV$26,A111),COUNTIF('Weekend Training'!$D$16:$Y$27,A111))</f>
        <v>0</v>
      </c>
    </row>
    <row r="112" spans="1:4">
      <c r="A112" s="95" t="s">
        <v>693</v>
      </c>
      <c r="B112" s="96" t="s">
        <v>283</v>
      </c>
      <c r="C112" s="93">
        <v>2</v>
      </c>
      <c r="D112" s="100">
        <f>SUM(COUNTIF(WeekNights!$D$15:$AV$26,A112),COUNTIF('Weekend Training'!$D$16:$Y$27,A112))</f>
        <v>0</v>
      </c>
    </row>
    <row r="113" spans="1:4">
      <c r="A113" s="95" t="s">
        <v>694</v>
      </c>
      <c r="B113" s="96" t="s">
        <v>285</v>
      </c>
      <c r="C113" s="93">
        <v>3</v>
      </c>
      <c r="D113" s="100">
        <f>SUM(COUNTIF(WeekNights!$D$15:$AV$26,A113),COUNTIF('Weekend Training'!$D$16:$Y$27,A113))</f>
        <v>0</v>
      </c>
    </row>
    <row r="114" spans="1:4" ht="13.8" thickBot="1">
      <c r="A114" s="116" t="s">
        <v>695</v>
      </c>
      <c r="B114" s="128" t="s">
        <v>287</v>
      </c>
      <c r="C114" s="117">
        <v>6</v>
      </c>
      <c r="D114" s="172">
        <f>SUM(COUNTIF(WeekNights!$D$15:$AV$26,A114),COUNTIF('Weekend Training'!$D$16:$Y$27,A114))</f>
        <v>0</v>
      </c>
    </row>
    <row r="115" spans="1:4" ht="13.8" thickBot="1"/>
    <row r="116" spans="1:4" ht="13.8" thickBot="1">
      <c r="A116" s="130"/>
      <c r="B116" s="1138" t="s">
        <v>2019</v>
      </c>
      <c r="C116" s="131"/>
      <c r="D116" s="171"/>
    </row>
    <row r="117" spans="1:4">
      <c r="A117" s="126" t="s">
        <v>704</v>
      </c>
      <c r="B117" s="121" t="s">
        <v>289</v>
      </c>
      <c r="C117" s="122">
        <v>1</v>
      </c>
      <c r="D117" s="127">
        <f>SUM(COUNTIF(WeekNights!$D$15:$AV$26,A117),COUNTIF('Weekend Training'!$D$16:$Y$27,A117))</f>
        <v>1</v>
      </c>
    </row>
    <row r="118" spans="1:4">
      <c r="A118" s="101" t="s">
        <v>705</v>
      </c>
      <c r="B118" s="102" t="s">
        <v>290</v>
      </c>
      <c r="C118" s="105">
        <v>2</v>
      </c>
      <c r="D118" s="108">
        <f>SUM(COUNTIF(WeekNights!$D$15:$AV$26,A118),COUNTIF('Weekend Training'!$D$16:$Y$27,A118))</f>
        <v>2</v>
      </c>
    </row>
    <row r="119" spans="1:4">
      <c r="A119" s="101" t="s">
        <v>706</v>
      </c>
      <c r="B119" s="102" t="s">
        <v>292</v>
      </c>
      <c r="C119" s="105">
        <v>2</v>
      </c>
      <c r="D119" s="108">
        <f>SUM(COUNTIF(WeekNights!$D$15:$AV$26,A119),COUNTIF('Weekend Training'!$D$16:$Y$27,A119))</f>
        <v>2</v>
      </c>
    </row>
    <row r="120" spans="1:4">
      <c r="A120" s="101" t="s">
        <v>707</v>
      </c>
      <c r="B120" s="102" t="s">
        <v>293</v>
      </c>
      <c r="C120" s="105">
        <v>1</v>
      </c>
      <c r="D120" s="108">
        <f>SUM(COUNTIF(WeekNights!$D$15:$AV$26,A120),COUNTIF('Weekend Training'!$D$16:$Y$27,A120))</f>
        <v>1</v>
      </c>
    </row>
    <row r="121" spans="1:4">
      <c r="A121" s="95" t="s">
        <v>701</v>
      </c>
      <c r="B121" s="96" t="s">
        <v>288</v>
      </c>
      <c r="C121" s="93">
        <v>2</v>
      </c>
      <c r="D121" s="100">
        <f>SUM(COUNTIF(WeekNights!$D$15:$AV$26,A121),COUNTIF('Weekend Training'!$D$16:$Y$27,A121))</f>
        <v>0</v>
      </c>
    </row>
    <row r="122" spans="1:4">
      <c r="A122" s="95" t="s">
        <v>702</v>
      </c>
      <c r="B122" s="96" t="s">
        <v>288</v>
      </c>
      <c r="C122" s="93">
        <v>2</v>
      </c>
      <c r="D122" s="100">
        <f>SUM(COUNTIF(WeekNights!$D$15:$AV$26,A122),COUNTIF('Weekend Training'!$D$16:$Y$27,A122))</f>
        <v>0</v>
      </c>
    </row>
    <row r="123" spans="1:4" ht="13.8" thickBot="1">
      <c r="A123" s="116" t="s">
        <v>703</v>
      </c>
      <c r="B123" s="128" t="s">
        <v>291</v>
      </c>
      <c r="C123" s="117">
        <v>2</v>
      </c>
      <c r="D123" s="172">
        <f>SUM(COUNTIF(WeekNights!$D$15:$AV$26,A123),COUNTIF('Weekend Training'!$D$16:$Y$27,A123))</f>
        <v>2</v>
      </c>
    </row>
    <row r="124" spans="1:4" ht="13.8" thickBot="1"/>
    <row r="125" spans="1:4" ht="13.8" thickBot="1">
      <c r="A125" s="130"/>
      <c r="B125" s="1138" t="s">
        <v>2020</v>
      </c>
      <c r="C125" s="131"/>
      <c r="D125" s="171"/>
    </row>
    <row r="126" spans="1:4">
      <c r="A126" s="126" t="s">
        <v>714</v>
      </c>
      <c r="B126" s="121" t="s">
        <v>295</v>
      </c>
      <c r="C126" s="122">
        <v>1</v>
      </c>
      <c r="D126" s="127">
        <f>SUM(COUNTIF(WeekNights!$D$15:$AV$26,A126),COUNTIF('Weekend Training'!$D$16:$Y$27,A126))</f>
        <v>1</v>
      </c>
    </row>
    <row r="127" spans="1:4">
      <c r="A127" s="101" t="s">
        <v>715</v>
      </c>
      <c r="B127" s="102" t="s">
        <v>297</v>
      </c>
      <c r="C127" s="105">
        <v>2</v>
      </c>
      <c r="D127" s="108">
        <f>SUM(COUNTIF(WeekNights!$D$15:$AV$26,A127),COUNTIF('Weekend Training'!$D$16:$Y$27,A127))</f>
        <v>2</v>
      </c>
    </row>
    <row r="128" spans="1:4">
      <c r="A128" s="101" t="s">
        <v>716</v>
      </c>
      <c r="B128" s="102" t="s">
        <v>299</v>
      </c>
      <c r="C128" s="105">
        <v>1</v>
      </c>
      <c r="D128" s="108">
        <f>SUM(COUNTIF(WeekNights!$D$15:$AV$26,A128),COUNTIF('Weekend Training'!$D$16:$Y$27,A128))</f>
        <v>1</v>
      </c>
    </row>
    <row r="129" spans="1:4">
      <c r="A129" s="95" t="s">
        <v>708</v>
      </c>
      <c r="B129" s="96" t="s">
        <v>294</v>
      </c>
      <c r="C129" s="93">
        <v>1</v>
      </c>
      <c r="D129" s="100">
        <f>SUM(COUNTIF(WeekNights!$D$15:$AV$26,A129),COUNTIF('Weekend Training'!$D$16:$Y$27,A129))</f>
        <v>0</v>
      </c>
    </row>
    <row r="130" spans="1:4">
      <c r="A130" s="95" t="s">
        <v>709</v>
      </c>
      <c r="B130" s="96" t="s">
        <v>296</v>
      </c>
      <c r="C130" s="93">
        <v>2</v>
      </c>
      <c r="D130" s="100">
        <f>SUM(COUNTIF(WeekNights!$D$15:$AV$26,A130),COUNTIF('Weekend Training'!$D$16:$Y$27,A130))</f>
        <v>0</v>
      </c>
    </row>
    <row r="131" spans="1:4">
      <c r="A131" s="95" t="s">
        <v>710</v>
      </c>
      <c r="B131" s="96" t="s">
        <v>298</v>
      </c>
      <c r="C131" s="93">
        <v>1</v>
      </c>
      <c r="D131" s="100">
        <f>SUM(COUNTIF(WeekNights!$D$15:$AV$26,A131),COUNTIF('Weekend Training'!$D$16:$Y$27,A131))</f>
        <v>1</v>
      </c>
    </row>
    <row r="132" spans="1:4">
      <c r="A132" s="95" t="s">
        <v>711</v>
      </c>
      <c r="B132" s="96" t="s">
        <v>300</v>
      </c>
      <c r="C132" s="93">
        <v>3</v>
      </c>
      <c r="D132" s="100">
        <f>SUM(COUNTIF(WeekNights!$D$15:$AV$26,A132),COUNTIF('Weekend Training'!$D$16:$Y$27,A132))</f>
        <v>0</v>
      </c>
    </row>
    <row r="133" spans="1:4">
      <c r="A133" s="95" t="s">
        <v>712</v>
      </c>
      <c r="B133" s="96" t="s">
        <v>301</v>
      </c>
      <c r="C133" s="93">
        <v>2</v>
      </c>
      <c r="D133" s="100">
        <f>SUM(COUNTIF(WeekNights!$D$15:$AV$26,A133),COUNTIF('Weekend Training'!$D$16:$Y$27,A133))</f>
        <v>2</v>
      </c>
    </row>
    <row r="134" spans="1:4" ht="13.8" thickBot="1">
      <c r="A134" s="116" t="s">
        <v>713</v>
      </c>
      <c r="B134" s="128" t="s">
        <v>302</v>
      </c>
      <c r="C134" s="117">
        <v>1</v>
      </c>
      <c r="D134" s="172">
        <f>SUM(COUNTIF(WeekNights!$D$15:$AV$26,A134),COUNTIF('Weekend Training'!$D$16:$Y$27,A134))</f>
        <v>0</v>
      </c>
    </row>
    <row r="135" spans="1:4" ht="13.8" thickBot="1"/>
    <row r="136" spans="1:4" ht="13.8" thickBot="1">
      <c r="A136" s="130"/>
      <c r="B136" s="1138" t="s">
        <v>2021</v>
      </c>
      <c r="C136" s="131"/>
      <c r="D136" s="171"/>
    </row>
    <row r="137" spans="1:4">
      <c r="A137" s="126" t="s">
        <v>722</v>
      </c>
      <c r="B137" s="121" t="s">
        <v>304</v>
      </c>
      <c r="C137" s="122">
        <v>1</v>
      </c>
      <c r="D137" s="127">
        <f>SUM(COUNTIF(WeekNights!$D$15:$AV$26,A137),COUNTIF('Weekend Training'!$D$16:$Y$27,A137))</f>
        <v>1</v>
      </c>
    </row>
    <row r="138" spans="1:4">
      <c r="A138" s="101" t="s">
        <v>723</v>
      </c>
      <c r="B138" s="102" t="s">
        <v>306</v>
      </c>
      <c r="C138" s="105">
        <v>1</v>
      </c>
      <c r="D138" s="108">
        <f>SUM(COUNTIF(WeekNights!$D$15:$AV$26,A138),COUNTIF('Weekend Training'!$D$16:$Y$27,A138))</f>
        <v>1</v>
      </c>
    </row>
    <row r="139" spans="1:4">
      <c r="A139" s="95" t="s">
        <v>717</v>
      </c>
      <c r="B139" s="96" t="s">
        <v>303</v>
      </c>
      <c r="C139" s="93">
        <v>3</v>
      </c>
      <c r="D139" s="100">
        <f>SUM(COUNTIF(WeekNights!$D$15:$AV$26,A139),COUNTIF('Weekend Training'!$D$16:$Y$27,A139))</f>
        <v>0</v>
      </c>
    </row>
    <row r="140" spans="1:4">
      <c r="A140" s="95" t="s">
        <v>718</v>
      </c>
      <c r="B140" s="96" t="s">
        <v>305</v>
      </c>
      <c r="C140" s="93">
        <v>3</v>
      </c>
      <c r="D140" s="100">
        <f>SUM(COUNTIF(WeekNights!$D$15:$AV$26,A140),COUNTIF('Weekend Training'!$D$16:$Y$27,A140))</f>
        <v>0</v>
      </c>
    </row>
    <row r="141" spans="1:4">
      <c r="A141" s="95" t="s">
        <v>719</v>
      </c>
      <c r="B141" s="96" t="s">
        <v>307</v>
      </c>
      <c r="C141" s="93">
        <v>2</v>
      </c>
      <c r="D141" s="100">
        <f>SUM(COUNTIF(WeekNights!$D$15:$AV$26,A141),COUNTIF('Weekend Training'!$D$16:$Y$27,A141))</f>
        <v>0</v>
      </c>
    </row>
    <row r="142" spans="1:4">
      <c r="A142" s="95" t="s">
        <v>720</v>
      </c>
      <c r="B142" s="96" t="s">
        <v>308</v>
      </c>
      <c r="C142" s="93">
        <v>1</v>
      </c>
      <c r="D142" s="100">
        <f>SUM(COUNTIF(WeekNights!$D$15:$AV$26,A142),COUNTIF('Weekend Training'!$D$16:$Y$27,A142))</f>
        <v>1</v>
      </c>
    </row>
    <row r="143" spans="1:4" ht="13.8" thickBot="1">
      <c r="A143" s="116" t="s">
        <v>721</v>
      </c>
      <c r="B143" s="128" t="s">
        <v>309</v>
      </c>
      <c r="C143" s="117">
        <v>3</v>
      </c>
      <c r="D143" s="172">
        <f>SUM(COUNTIF(WeekNights!$D$15:$AV$26,A143),COUNTIF('Weekend Training'!$D$16:$Y$27,A143))</f>
        <v>0</v>
      </c>
    </row>
    <row r="144" spans="1:4" ht="13.8" thickBot="1"/>
    <row r="145" spans="1:4" ht="13.8" thickBot="1">
      <c r="A145" s="130"/>
      <c r="B145" s="1138" t="s">
        <v>2022</v>
      </c>
      <c r="C145" s="131"/>
      <c r="D145" s="171"/>
    </row>
    <row r="146" spans="1:4">
      <c r="A146" s="126" t="s">
        <v>728</v>
      </c>
      <c r="B146" s="121" t="s">
        <v>311</v>
      </c>
      <c r="C146" s="122">
        <v>2</v>
      </c>
      <c r="D146" s="127">
        <f>SUM(COUNTIF(WeekNights!$D$15:$AV$26,A146),COUNTIF('Weekend Training'!$D$16:$Y$27,A146))</f>
        <v>2</v>
      </c>
    </row>
    <row r="147" spans="1:4">
      <c r="A147" s="101" t="s">
        <v>729</v>
      </c>
      <c r="B147" s="102" t="s">
        <v>313</v>
      </c>
      <c r="C147" s="105">
        <v>2</v>
      </c>
      <c r="D147" s="108">
        <f>SUM(COUNTIF(WeekNights!$D$15:$AV$26,A147),COUNTIF('Weekend Training'!$D$16:$Y$27,A147))</f>
        <v>2</v>
      </c>
    </row>
    <row r="148" spans="1:4">
      <c r="A148" s="101" t="s">
        <v>730</v>
      </c>
      <c r="B148" s="102" t="s">
        <v>315</v>
      </c>
      <c r="C148" s="105">
        <v>2</v>
      </c>
      <c r="D148" s="108">
        <f>SUM(COUNTIF(WeekNights!$D$15:$AV$26,A148),COUNTIF('Weekend Training'!$D$16:$Y$27,A148))</f>
        <v>2</v>
      </c>
    </row>
    <row r="149" spans="1:4">
      <c r="A149" s="95" t="s">
        <v>724</v>
      </c>
      <c r="B149" s="96" t="s">
        <v>310</v>
      </c>
      <c r="C149" s="93">
        <v>2</v>
      </c>
      <c r="D149" s="100">
        <f>SUM(COUNTIF(WeekNights!$D$15:$AV$26,A149),COUNTIF('Weekend Training'!$D$16:$Y$27,A149))</f>
        <v>0</v>
      </c>
    </row>
    <row r="150" spans="1:4">
      <c r="A150" s="95" t="s">
        <v>725</v>
      </c>
      <c r="B150" s="96" t="s">
        <v>312</v>
      </c>
      <c r="C150" s="93">
        <v>1</v>
      </c>
      <c r="D150" s="100">
        <f>SUM(COUNTIF(WeekNights!$D$15:$AV$26,A150),COUNTIF('Weekend Training'!$D$16:$Y$27,A150))</f>
        <v>0</v>
      </c>
    </row>
    <row r="151" spans="1:4">
      <c r="A151" s="95" t="s">
        <v>726</v>
      </c>
      <c r="B151" s="96" t="s">
        <v>314</v>
      </c>
      <c r="C151" s="93">
        <v>3</v>
      </c>
      <c r="D151" s="100">
        <f>SUM(COUNTIF(WeekNights!$D$15:$AV$26,A151),COUNTIF('Weekend Training'!$D$16:$Y$27,A151))</f>
        <v>0</v>
      </c>
    </row>
    <row r="152" spans="1:4" ht="13.8" thickBot="1">
      <c r="A152" s="116" t="s">
        <v>727</v>
      </c>
      <c r="B152" s="128" t="s">
        <v>316</v>
      </c>
      <c r="C152" s="117">
        <v>2</v>
      </c>
      <c r="D152" s="172">
        <f>SUM(COUNTIF(WeekNights!$D$15:$AV$26,A152),COUNTIF('Weekend Training'!$D$16:$Y$27,A152))</f>
        <v>0</v>
      </c>
    </row>
    <row r="153" spans="1:4" ht="13.8" thickBot="1"/>
    <row r="154" spans="1:4" ht="13.8" thickBot="1">
      <c r="A154" s="130"/>
      <c r="B154" s="1138" t="s">
        <v>2332</v>
      </c>
      <c r="C154" s="131"/>
      <c r="D154" s="171"/>
    </row>
    <row r="155" spans="1:4">
      <c r="A155" s="126" t="s">
        <v>736</v>
      </c>
      <c r="B155" s="121" t="s">
        <v>318</v>
      </c>
      <c r="C155" s="122">
        <v>2</v>
      </c>
      <c r="D155" s="127">
        <f>SUM(COUNTIF(WeekNights!$D$15:$AV$26,A155),COUNTIF('Weekend Training'!$D$16:$Y$27,A155))</f>
        <v>2</v>
      </c>
    </row>
    <row r="156" spans="1:4">
      <c r="A156" s="101" t="s">
        <v>737</v>
      </c>
      <c r="B156" s="102" t="s">
        <v>320</v>
      </c>
      <c r="C156" s="105">
        <v>3</v>
      </c>
      <c r="D156" s="108">
        <f>SUM(COUNTIF(WeekNights!$D$15:$AV$26,A156),COUNTIF('Weekend Training'!$D$16:$Y$27,A156))</f>
        <v>3</v>
      </c>
    </row>
    <row r="157" spans="1:4">
      <c r="A157" s="101" t="s">
        <v>738</v>
      </c>
      <c r="B157" s="102" t="s">
        <v>322</v>
      </c>
      <c r="C157" s="105">
        <v>2</v>
      </c>
      <c r="D157" s="108">
        <f>SUM(COUNTIF(WeekNights!$D$15:$AV$26,A157),COUNTIF('Weekend Training'!$D$16:$Y$27,A157))</f>
        <v>2</v>
      </c>
    </row>
    <row r="158" spans="1:4">
      <c r="A158" s="101" t="s">
        <v>739</v>
      </c>
      <c r="B158" s="102" t="s">
        <v>324</v>
      </c>
      <c r="C158" s="105">
        <v>2</v>
      </c>
      <c r="D158" s="108">
        <f>SUM(COUNTIF(WeekNights!$D$15:$AV$26,A158),COUNTIF('Weekend Training'!$D$16:$Y$27,A158))</f>
        <v>2</v>
      </c>
    </row>
    <row r="159" spans="1:4">
      <c r="A159" s="101" t="s">
        <v>740</v>
      </c>
      <c r="B159" s="102" t="s">
        <v>326</v>
      </c>
      <c r="C159" s="105">
        <v>2</v>
      </c>
      <c r="D159" s="108">
        <f>SUM(COUNTIF(WeekNights!$D$15:$AV$26,A159),COUNTIF('Weekend Training'!$D$16:$Y$27,A159))</f>
        <v>2</v>
      </c>
    </row>
    <row r="160" spans="1:4">
      <c r="A160" s="101" t="s">
        <v>741</v>
      </c>
      <c r="B160" s="102" t="s">
        <v>327</v>
      </c>
      <c r="C160" s="105">
        <v>1</v>
      </c>
      <c r="D160" s="108">
        <f>SUM(COUNTIF(WeekNights!$D$15:$AV$26,A160),COUNTIF('Weekend Training'!$D$16:$Y$27,A160))</f>
        <v>1</v>
      </c>
    </row>
    <row r="161" spans="1:4">
      <c r="A161" s="95" t="s">
        <v>731</v>
      </c>
      <c r="B161" s="96" t="s">
        <v>317</v>
      </c>
      <c r="C161" s="93">
        <v>2</v>
      </c>
      <c r="D161" s="100">
        <f>SUM(COUNTIF(WeekNights!$D$15:$AV$26,A161),COUNTIF('Weekend Training'!$D$16:$Y$27,A161))</f>
        <v>0</v>
      </c>
    </row>
    <row r="162" spans="1:4">
      <c r="A162" s="95" t="s">
        <v>732</v>
      </c>
      <c r="B162" s="96" t="s">
        <v>319</v>
      </c>
      <c r="C162" s="93">
        <v>1</v>
      </c>
      <c r="D162" s="100">
        <f>SUM(COUNTIF(WeekNights!$D$15:$AV$26,A162),COUNTIF('Weekend Training'!$D$16:$Y$27,A162))</f>
        <v>0</v>
      </c>
    </row>
    <row r="163" spans="1:4">
      <c r="A163" s="95" t="s">
        <v>733</v>
      </c>
      <c r="B163" s="96" t="s">
        <v>321</v>
      </c>
      <c r="C163" s="93">
        <v>3</v>
      </c>
      <c r="D163" s="100">
        <f>SUM(COUNTIF(WeekNights!$D$15:$AV$26,A163),COUNTIF('Weekend Training'!$D$16:$Y$27,A163))</f>
        <v>0</v>
      </c>
    </row>
    <row r="164" spans="1:4">
      <c r="A164" s="95" t="s">
        <v>734</v>
      </c>
      <c r="B164" s="96" t="s">
        <v>323</v>
      </c>
      <c r="C164" s="93">
        <v>2</v>
      </c>
      <c r="D164" s="100">
        <f>SUM(COUNTIF(WeekNights!$D$15:$AV$26,A164),COUNTIF('Weekend Training'!$D$16:$Y$27,A164))</f>
        <v>0</v>
      </c>
    </row>
    <row r="165" spans="1:4" ht="13.8" thickBot="1">
      <c r="A165" s="116" t="s">
        <v>735</v>
      </c>
      <c r="B165" s="128" t="s">
        <v>325</v>
      </c>
      <c r="C165" s="117">
        <v>6</v>
      </c>
      <c r="D165" s="172">
        <f>SUM(COUNTIF(WeekNights!$D$15:$AV$26,A165),COUNTIF('Weekend Training'!$D$16:$Y$27,A165))</f>
        <v>0</v>
      </c>
    </row>
  </sheetData>
  <pageMargins left="0.7" right="0.7" top="0.75" bottom="0.75" header="0.3" footer="0.3"/>
  <pageSetup orientation="portrait"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theme="4"/>
  </sheetPr>
  <dimension ref="A1:D188"/>
  <sheetViews>
    <sheetView topLeftCell="A16" workbookViewId="0">
      <selection activeCell="B26" sqref="B26"/>
    </sheetView>
  </sheetViews>
  <sheetFormatPr defaultRowHeight="13.2"/>
  <cols>
    <col min="1" max="1" width="10.6640625" style="1" customWidth="1"/>
    <col min="2" max="2" width="95.6640625" customWidth="1"/>
    <col min="3" max="4" width="8.6640625" customWidth="1"/>
  </cols>
  <sheetData>
    <row r="1" spans="1:4" ht="17.399999999999999">
      <c r="A1" s="174"/>
      <c r="B1" s="182" t="s">
        <v>1507</v>
      </c>
      <c r="C1" s="176"/>
      <c r="D1" s="177"/>
    </row>
    <row r="2" spans="1:4">
      <c r="A2" s="183" t="s">
        <v>149</v>
      </c>
      <c r="B2" s="184" t="s">
        <v>51</v>
      </c>
      <c r="C2" s="184" t="s">
        <v>150</v>
      </c>
      <c r="D2" s="185" t="s">
        <v>1029</v>
      </c>
    </row>
    <row r="3" spans="1:4" ht="13.8" thickBot="1">
      <c r="A3" s="112"/>
      <c r="B3" s="112"/>
      <c r="C3" s="112"/>
      <c r="D3" s="112"/>
    </row>
    <row r="4" spans="1:4" ht="13.8" thickBot="1">
      <c r="A4" s="1137"/>
      <c r="B4" s="192" t="s">
        <v>1847</v>
      </c>
      <c r="C4" s="150"/>
      <c r="D4" s="151"/>
    </row>
    <row r="5" spans="1:4">
      <c r="A5" s="153" t="s">
        <v>548</v>
      </c>
      <c r="B5" s="198" t="s">
        <v>151</v>
      </c>
      <c r="C5" s="132" t="s">
        <v>1848</v>
      </c>
      <c r="D5" s="154">
        <f>SUM(COUNTIF(WeekNights!$D$27:$AV$38,A5),COUNTIF('Weekend Training'!$D$28:$Y$40,A5))</f>
        <v>0</v>
      </c>
    </row>
    <row r="6" spans="1:4">
      <c r="A6" s="195" t="s">
        <v>549</v>
      </c>
      <c r="B6" s="161" t="s">
        <v>152</v>
      </c>
      <c r="C6" s="138" t="s">
        <v>1848</v>
      </c>
      <c r="D6" s="139">
        <f>SUM(COUNTIF(WeekNights!$D$27:$AV$38,A6),COUNTIF('Weekend Training'!$D$28:$Y$40,A6))</f>
        <v>0</v>
      </c>
    </row>
    <row r="7" spans="1:4">
      <c r="A7" s="195" t="s">
        <v>550</v>
      </c>
      <c r="B7" s="161" t="s">
        <v>153</v>
      </c>
      <c r="C7" s="138" t="s">
        <v>1848</v>
      </c>
      <c r="D7" s="139">
        <f>SUM(COUNTIF(WeekNights!$D$27:$AV$38,A7),COUNTIF('Weekend Training'!$D$28:$Y$40,A7))</f>
        <v>0</v>
      </c>
    </row>
    <row r="8" spans="1:4">
      <c r="A8" s="195" t="s">
        <v>551</v>
      </c>
      <c r="B8" s="161" t="s">
        <v>154</v>
      </c>
      <c r="C8" s="138" t="s">
        <v>1848</v>
      </c>
      <c r="D8" s="139">
        <f>SUM(COUNTIF(WeekNights!$D$27:$AV$38,A8),COUNTIF('Weekend Training'!$D$28:$Y$40,A8))</f>
        <v>0</v>
      </c>
    </row>
    <row r="9" spans="1:4">
      <c r="A9" s="195" t="s">
        <v>552</v>
      </c>
      <c r="B9" s="161" t="s">
        <v>1849</v>
      </c>
      <c r="C9" s="138" t="s">
        <v>1848</v>
      </c>
      <c r="D9" s="139">
        <f>SUM(COUNTIF(WeekNights!$D$27:$AV$38,A9),COUNTIF('Weekend Training'!$D$28:$Y$40,A9))</f>
        <v>0</v>
      </c>
    </row>
    <row r="10" spans="1:4">
      <c r="A10" s="195" t="s">
        <v>553</v>
      </c>
      <c r="B10" s="161" t="s">
        <v>1850</v>
      </c>
      <c r="C10" s="138" t="s">
        <v>1848</v>
      </c>
      <c r="D10" s="139">
        <f>SUM(COUNTIF(WeekNights!$D$27:$AV$38,A10),COUNTIF('Weekend Training'!$D$28:$Y$40,A10))</f>
        <v>0</v>
      </c>
    </row>
    <row r="11" spans="1:4">
      <c r="A11" s="195" t="s">
        <v>554</v>
      </c>
      <c r="B11" s="161" t="s">
        <v>1851</v>
      </c>
      <c r="C11" s="138" t="s">
        <v>1848</v>
      </c>
      <c r="D11" s="139">
        <f>SUM(COUNTIF(WeekNights!$D$27:$AV$38,A11),COUNTIF('Weekend Training'!$D$28:$Y$40,A11))</f>
        <v>0</v>
      </c>
    </row>
    <row r="12" spans="1:4">
      <c r="A12" s="195" t="s">
        <v>555</v>
      </c>
      <c r="B12" s="161" t="s">
        <v>1852</v>
      </c>
      <c r="C12" s="138" t="s">
        <v>1848</v>
      </c>
      <c r="D12" s="139">
        <f>SUM(COUNTIF(WeekNights!$D$27:$AV$38,A12),COUNTIF('Weekend Training'!$D$28:$Y$40,A12))</f>
        <v>0</v>
      </c>
    </row>
    <row r="13" spans="1:4" ht="13.8" thickBot="1">
      <c r="A13" s="197"/>
      <c r="B13" s="200" t="s">
        <v>2286</v>
      </c>
      <c r="C13" s="148">
        <v>3</v>
      </c>
      <c r="D13" s="149">
        <f>SUM(D5:D12)</f>
        <v>0</v>
      </c>
    </row>
    <row r="14" spans="1:4" ht="13.8" thickBot="1">
      <c r="A14" s="112"/>
      <c r="B14" s="112"/>
      <c r="C14" s="112"/>
      <c r="D14" s="112"/>
    </row>
    <row r="15" spans="1:4" ht="13.8" thickBot="1">
      <c r="A15" s="1137"/>
      <c r="B15" s="192" t="s">
        <v>1855</v>
      </c>
      <c r="C15" s="150"/>
      <c r="D15" s="151"/>
    </row>
    <row r="16" spans="1:4">
      <c r="A16" s="153" t="s">
        <v>1856</v>
      </c>
      <c r="B16" s="155" t="s">
        <v>536</v>
      </c>
      <c r="C16" s="132">
        <v>9</v>
      </c>
      <c r="D16" s="154">
        <f>SUM(COUNTIF(WeekNights!$D$27:$AV$38,A16),COUNTIF('Weekend Training'!$D$28:$Y$40,A16))</f>
        <v>9</v>
      </c>
    </row>
    <row r="17" spans="1:4" ht="13.8" thickBot="1">
      <c r="A17" s="146" t="s">
        <v>1857</v>
      </c>
      <c r="B17" s="147" t="s">
        <v>536</v>
      </c>
      <c r="C17" s="148">
        <v>18</v>
      </c>
      <c r="D17" s="149">
        <f>SUM(COUNTIF(WeekNights!$D$27:$AV$38,A17),COUNTIF('Weekend Training'!$D$28:$Y$40,A17))</f>
        <v>0</v>
      </c>
    </row>
    <row r="18" spans="1:4" ht="13.8" thickBot="1"/>
    <row r="19" spans="1:4" ht="13.8" thickBot="1">
      <c r="A19" s="130"/>
      <c r="B19" s="1138" t="s">
        <v>1748</v>
      </c>
      <c r="C19" s="131"/>
      <c r="D19" s="171"/>
    </row>
    <row r="20" spans="1:4">
      <c r="A20" s="126" t="s">
        <v>761</v>
      </c>
      <c r="B20" s="121" t="s">
        <v>329</v>
      </c>
      <c r="C20" s="122">
        <v>2</v>
      </c>
      <c r="D20" s="127">
        <f>SUM(COUNTIF(WeekNights!$D$27:$AV$38,A20),COUNTIF('Weekend Training'!$D$28:$Y$40,A20))</f>
        <v>2</v>
      </c>
    </row>
    <row r="21" spans="1:4">
      <c r="A21" s="101" t="s">
        <v>762</v>
      </c>
      <c r="B21" s="102" t="s">
        <v>331</v>
      </c>
      <c r="C21" s="105">
        <v>1</v>
      </c>
      <c r="D21" s="108">
        <f>SUM(COUNTIF(WeekNights!$D$27:$AV$38,A21),COUNTIF('Weekend Training'!$D$28:$Y$40,A21))</f>
        <v>1</v>
      </c>
    </row>
    <row r="22" spans="1:4">
      <c r="A22" s="101" t="s">
        <v>763</v>
      </c>
      <c r="B22" s="102" t="s">
        <v>332</v>
      </c>
      <c r="C22" s="105">
        <v>1</v>
      </c>
      <c r="D22" s="108">
        <f>SUM(COUNTIF(WeekNights!$D$27:$AV$38,A22),COUNTIF('Weekend Training'!$D$28:$Y$40,A22))</f>
        <v>1</v>
      </c>
    </row>
    <row r="23" spans="1:4">
      <c r="A23" s="101" t="s">
        <v>764</v>
      </c>
      <c r="B23" s="102" t="s">
        <v>333</v>
      </c>
      <c r="C23" s="105">
        <v>2</v>
      </c>
      <c r="D23" s="108">
        <f>SUM(COUNTIF(WeekNights!$D$27:$AV$38,A23),COUNTIF('Weekend Training'!$D$28:$Y$40,A23))</f>
        <v>2</v>
      </c>
    </row>
    <row r="24" spans="1:4">
      <c r="A24" s="101" t="s">
        <v>765</v>
      </c>
      <c r="B24" s="102" t="s">
        <v>334</v>
      </c>
      <c r="C24" s="105">
        <v>2</v>
      </c>
      <c r="D24" s="108">
        <f>SUM(COUNTIF(WeekNights!$D$27:$AV$38,A24),COUNTIF('Weekend Training'!$D$28:$Y$40,A24))</f>
        <v>2</v>
      </c>
    </row>
    <row r="25" spans="1:4">
      <c r="A25" s="101" t="s">
        <v>766</v>
      </c>
      <c r="B25" s="102" t="s">
        <v>335</v>
      </c>
      <c r="C25" s="105">
        <v>2</v>
      </c>
      <c r="D25" s="108">
        <f>SUM(COUNTIF(WeekNights!$D$27:$AV$38,A25),COUNTIF('Weekend Training'!$D$28:$Y$40,A25))</f>
        <v>2</v>
      </c>
    </row>
    <row r="26" spans="1:4">
      <c r="A26" s="101" t="s">
        <v>767</v>
      </c>
      <c r="B26" s="102" t="s">
        <v>336</v>
      </c>
      <c r="C26" s="105">
        <v>2</v>
      </c>
      <c r="D26" s="108">
        <f>SUM(COUNTIF(WeekNights!$D$27:$AV$38,A26),COUNTIF('Weekend Training'!$D$28:$Y$40,A26))</f>
        <v>2</v>
      </c>
    </row>
    <row r="27" spans="1:4">
      <c r="A27" s="1167" t="s">
        <v>1881</v>
      </c>
      <c r="B27" s="1168" t="s">
        <v>1667</v>
      </c>
      <c r="C27" s="1169" t="s">
        <v>1848</v>
      </c>
      <c r="D27" s="108">
        <f>SUM(COUNTIF(WeekNights!$D$27:$AV$38,A27),COUNTIF('Weekend Training'!$D$28:$Y$40,A27))</f>
        <v>0</v>
      </c>
    </row>
    <row r="28" spans="1:4">
      <c r="A28" s="95" t="s">
        <v>759</v>
      </c>
      <c r="B28" s="96" t="s">
        <v>328</v>
      </c>
      <c r="C28" s="93">
        <v>3</v>
      </c>
      <c r="D28" s="100">
        <f>SUM(COUNTIF(WeekNights!$D$27:$AV$38,A28),COUNTIF('Weekend Training'!$D$28:$Y$40,A28))</f>
        <v>0</v>
      </c>
    </row>
    <row r="29" spans="1:4" ht="13.8" thickBot="1">
      <c r="A29" s="116" t="s">
        <v>760</v>
      </c>
      <c r="B29" s="128" t="s">
        <v>330</v>
      </c>
      <c r="C29" s="117">
        <v>2</v>
      </c>
      <c r="D29" s="172">
        <f>SUM(COUNTIF(WeekNights!$D$27:$AV$38,A29),COUNTIF('Weekend Training'!$D$28:$Y$40,A29))</f>
        <v>0</v>
      </c>
    </row>
    <row r="30" spans="1:4" ht="13.8" thickBot="1">
      <c r="A30" s="112"/>
      <c r="B30" s="112"/>
      <c r="C30" s="112"/>
      <c r="D30" s="112"/>
    </row>
    <row r="31" spans="1:4" ht="13.8" thickBot="1">
      <c r="A31" s="152"/>
      <c r="B31" s="192" t="s">
        <v>1882</v>
      </c>
      <c r="C31" s="150"/>
      <c r="D31" s="151"/>
    </row>
    <row r="32" spans="1:4">
      <c r="A32" s="153" t="s">
        <v>2288</v>
      </c>
      <c r="B32" s="155" t="s">
        <v>538</v>
      </c>
      <c r="C32" s="132">
        <v>3</v>
      </c>
      <c r="D32" s="154">
        <f>SUM(COUNTIF(WeekNights!$D$27:$AV$38,A32),COUNTIF('Weekend Training'!$D$28:$Y$40,A32))</f>
        <v>0</v>
      </c>
    </row>
    <row r="33" spans="1:4">
      <c r="A33" s="160" t="s">
        <v>2289</v>
      </c>
      <c r="B33" s="161" t="s">
        <v>540</v>
      </c>
      <c r="C33" s="138">
        <v>3</v>
      </c>
      <c r="D33" s="139">
        <f>SUM(COUNTIF(WeekNights!$D$27:$AV$38,A33),COUNTIF('Weekend Training'!$D$28:$Y$40,A33))</f>
        <v>0</v>
      </c>
    </row>
    <row r="34" spans="1:4">
      <c r="A34" s="160" t="s">
        <v>2290</v>
      </c>
      <c r="B34" s="161" t="s">
        <v>537</v>
      </c>
      <c r="C34" s="138">
        <v>3</v>
      </c>
      <c r="D34" s="139">
        <f>SUM(COUNTIF(WeekNights!$D$27:$AV$38,A34),COUNTIF('Weekend Training'!$D$28:$Y$40,A34))</f>
        <v>3</v>
      </c>
    </row>
    <row r="35" spans="1:4">
      <c r="A35" s="140" t="s">
        <v>2291</v>
      </c>
      <c r="B35" s="141" t="s">
        <v>537</v>
      </c>
      <c r="C35" s="142">
        <v>3</v>
      </c>
      <c r="D35" s="143">
        <f>SUM(COUNTIF(WeekNights!$D$27:$AV$38,A35),COUNTIF('Weekend Training'!$D$28:$Y$40,A35))</f>
        <v>0</v>
      </c>
    </row>
    <row r="36" spans="1:4">
      <c r="A36" s="140" t="s">
        <v>2292</v>
      </c>
      <c r="B36" s="141" t="s">
        <v>539</v>
      </c>
      <c r="C36" s="142">
        <v>3</v>
      </c>
      <c r="D36" s="143">
        <f>SUM(COUNTIF(WeekNights!$D$27:$AV$38,A36),COUNTIF('Weekend Training'!$D$28:$Y$40,A36))</f>
        <v>0</v>
      </c>
    </row>
    <row r="37" spans="1:4">
      <c r="A37" s="140" t="s">
        <v>2293</v>
      </c>
      <c r="B37" s="141" t="s">
        <v>541</v>
      </c>
      <c r="C37" s="142">
        <v>3</v>
      </c>
      <c r="D37" s="143">
        <f>SUM(COUNTIF(WeekNights!$D$27:$AV$38,A37),COUNTIF('Weekend Training'!$D$28:$Y$40,A37))</f>
        <v>0</v>
      </c>
    </row>
    <row r="38" spans="1:4">
      <c r="A38" s="140" t="s">
        <v>2294</v>
      </c>
      <c r="B38" s="141" t="s">
        <v>542</v>
      </c>
      <c r="C38" s="142">
        <v>3</v>
      </c>
      <c r="D38" s="143">
        <f>SUM(COUNTIF(WeekNights!$D$27:$AV$38,A38),COUNTIF('Weekend Training'!$D$28:$Y$40,A38))</f>
        <v>2</v>
      </c>
    </row>
    <row r="39" spans="1:4" ht="13.8" thickBot="1">
      <c r="A39" s="146" t="s">
        <v>2295</v>
      </c>
      <c r="B39" s="147" t="s">
        <v>543</v>
      </c>
      <c r="C39" s="148">
        <v>3</v>
      </c>
      <c r="D39" s="149">
        <f>SUM(COUNTIF(WeekNights!$D$27:$AV$38,A39),COUNTIF('Weekend Training'!$D$28:$Y$40,A39))</f>
        <v>0</v>
      </c>
    </row>
    <row r="40" spans="1:4" ht="13.8" thickBot="1">
      <c r="A40" s="112"/>
      <c r="B40" s="112"/>
      <c r="C40" s="112"/>
      <c r="D40" s="112"/>
    </row>
    <row r="41" spans="1:4" ht="13.8" thickBot="1">
      <c r="A41" s="152"/>
      <c r="B41" s="194" t="s">
        <v>2023</v>
      </c>
      <c r="C41" s="150"/>
      <c r="D41" s="151"/>
    </row>
    <row r="42" spans="1:4">
      <c r="A42" s="1135" t="s">
        <v>1879</v>
      </c>
      <c r="B42" s="155" t="s">
        <v>544</v>
      </c>
      <c r="C42" s="132">
        <v>9</v>
      </c>
      <c r="D42" s="154">
        <f>SUM(COUNTIF(WeekNights!$D$27:$AV$38,A42),COUNTIF('Weekend Training'!$D$28:$Y$40,A42))</f>
        <v>6</v>
      </c>
    </row>
    <row r="43" spans="1:4">
      <c r="A43" s="140" t="s">
        <v>2296</v>
      </c>
      <c r="B43" s="141" t="s">
        <v>544</v>
      </c>
      <c r="C43" s="142">
        <v>9</v>
      </c>
      <c r="D43" s="143">
        <f>SUM(COUNTIF(WeekNights!$D$27:$AV$38,A43),COUNTIF('Weekend Training'!$D$28:$Y$40,A43))</f>
        <v>0</v>
      </c>
    </row>
    <row r="44" spans="1:4" ht="13.8" thickBot="1">
      <c r="A44" s="146" t="s">
        <v>2297</v>
      </c>
      <c r="B44" s="147" t="s">
        <v>545</v>
      </c>
      <c r="C44" s="148">
        <v>9</v>
      </c>
      <c r="D44" s="149">
        <f>SUM(COUNTIF(WeekNights!$D$27:$AV$38,A44),COUNTIF('Weekend Training'!$D$28:$Y$40,A44))</f>
        <v>0</v>
      </c>
    </row>
    <row r="45" spans="1:4" ht="13.8" thickBot="1">
      <c r="A45" s="112"/>
      <c r="B45" s="112"/>
      <c r="C45" s="112"/>
      <c r="D45" s="112"/>
    </row>
    <row r="46" spans="1:4" ht="13.8" thickBot="1">
      <c r="A46" s="130"/>
      <c r="B46" s="1138" t="s">
        <v>1747</v>
      </c>
      <c r="C46" s="131"/>
      <c r="D46" s="171"/>
    </row>
    <row r="47" spans="1:4">
      <c r="A47" s="126" t="s">
        <v>771</v>
      </c>
      <c r="B47" s="121" t="s">
        <v>164</v>
      </c>
      <c r="C47" s="122">
        <v>3</v>
      </c>
      <c r="D47" s="127">
        <f>SUM(COUNTIF(WeekNights!$D$27:$AV$38,A47),COUNTIF('Weekend Training'!$D$28:$Y$40,A47))</f>
        <v>0</v>
      </c>
    </row>
    <row r="48" spans="1:4">
      <c r="A48" s="140" t="s">
        <v>562</v>
      </c>
      <c r="B48" s="141" t="s">
        <v>164</v>
      </c>
      <c r="C48" s="142">
        <v>6</v>
      </c>
      <c r="D48" s="100">
        <f>SUM(COUNTIF(WeekNights!$D$27:$AV$38,A48),COUNTIF('Weekend Training'!$D$28:$Y$40,A48))</f>
        <v>0</v>
      </c>
    </row>
    <row r="49" spans="1:4">
      <c r="A49" s="95" t="s">
        <v>666</v>
      </c>
      <c r="B49" s="96" t="s">
        <v>254</v>
      </c>
      <c r="C49" s="93">
        <v>1</v>
      </c>
      <c r="D49" s="100">
        <f>SUM(COUNTIF(WeekNights!$D$27:$AV$38,A49),COUNTIF('Weekend Training'!$D$28:$Y$40,A49))</f>
        <v>0</v>
      </c>
    </row>
    <row r="50" spans="1:4">
      <c r="A50" s="95" t="s">
        <v>667</v>
      </c>
      <c r="B50" s="96" t="s">
        <v>255</v>
      </c>
      <c r="C50" s="93">
        <v>2</v>
      </c>
      <c r="D50" s="100">
        <f>SUM(COUNTIF(WeekNights!$D$27:$AV$38,A50),COUNTIF('Weekend Training'!$D$28:$Y$40,A50))</f>
        <v>0</v>
      </c>
    </row>
    <row r="51" spans="1:4">
      <c r="A51" s="1170" t="s">
        <v>668</v>
      </c>
      <c r="B51" s="1171" t="s">
        <v>256</v>
      </c>
      <c r="C51" s="1172">
        <v>1</v>
      </c>
      <c r="D51" s="1173">
        <f>SUM(COUNTIF(WeekNights!$D$27:$AV$38,A51),COUNTIF('Weekend Training'!$D$28:$Y$40,A51))</f>
        <v>0</v>
      </c>
    </row>
    <row r="52" spans="1:4">
      <c r="A52" s="87" t="s">
        <v>768</v>
      </c>
      <c r="B52" s="98" t="s">
        <v>337</v>
      </c>
      <c r="C52" s="89">
        <v>1</v>
      </c>
      <c r="D52" s="99">
        <f>SUM(COUNTIF(WeekNights!$D$27:$AV$38,A52),COUNTIF('Weekend Training'!$D$28:$Y$40,A52))</f>
        <v>0</v>
      </c>
    </row>
    <row r="53" spans="1:4">
      <c r="A53" s="95" t="s">
        <v>769</v>
      </c>
      <c r="B53" s="96" t="s">
        <v>338</v>
      </c>
      <c r="C53" s="93">
        <v>2</v>
      </c>
      <c r="D53" s="100">
        <f>SUM(COUNTIF(WeekNights!$D$27:$AV$38,A53),COUNTIF('Weekend Training'!$D$28:$Y$40,A53))</f>
        <v>0</v>
      </c>
    </row>
    <row r="54" spans="1:4" ht="13.8" thickBot="1">
      <c r="A54" s="116" t="s">
        <v>770</v>
      </c>
      <c r="B54" s="128" t="s">
        <v>339</v>
      </c>
      <c r="C54" s="117">
        <v>2</v>
      </c>
      <c r="D54" s="172">
        <f>SUM(COUNTIF(WeekNights!$D$27:$AV$38,A54),COUNTIF('Weekend Training'!$D$28:$Y$40,A54))</f>
        <v>0</v>
      </c>
    </row>
    <row r="55" spans="1:4" ht="13.8" thickBot="1"/>
    <row r="56" spans="1:4" ht="13.8" thickBot="1">
      <c r="A56" s="130"/>
      <c r="B56" s="1138" t="s">
        <v>2024</v>
      </c>
      <c r="C56" s="131"/>
      <c r="D56" s="171"/>
    </row>
    <row r="57" spans="1:4">
      <c r="A57" s="126" t="s">
        <v>777</v>
      </c>
      <c r="B57" s="121" t="s">
        <v>1883</v>
      </c>
      <c r="C57" s="122">
        <v>1</v>
      </c>
      <c r="D57" s="127">
        <f>SUM(COUNTIF(WeekNights!$D$27:$AV$38,A57),COUNTIF('Weekend Training'!$D$28:$Y$40,A57))</f>
        <v>1</v>
      </c>
    </row>
    <row r="58" spans="1:4">
      <c r="A58" s="101" t="s">
        <v>778</v>
      </c>
      <c r="B58" s="1168" t="s">
        <v>343</v>
      </c>
      <c r="C58" s="105">
        <v>1</v>
      </c>
      <c r="D58" s="108">
        <f>SUM(COUNTIF(WeekNights!$D$27:$AV$38,A58),COUNTIF('Weekend Training'!$D$28:$Y$40,A58))</f>
        <v>1</v>
      </c>
    </row>
    <row r="59" spans="1:4">
      <c r="A59" s="101" t="s">
        <v>779</v>
      </c>
      <c r="B59" s="102" t="s">
        <v>345</v>
      </c>
      <c r="C59" s="105">
        <v>1</v>
      </c>
      <c r="D59" s="108">
        <f>SUM(COUNTIF(WeekNights!$D$27:$AV$38,A59),COUNTIF('Weekend Training'!$D$28:$Y$40,A59))</f>
        <v>1</v>
      </c>
    </row>
    <row r="60" spans="1:4">
      <c r="A60" s="95" t="s">
        <v>772</v>
      </c>
      <c r="B60" s="96" t="s">
        <v>1884</v>
      </c>
      <c r="C60" s="93">
        <v>2</v>
      </c>
      <c r="D60" s="100">
        <f>SUM(COUNTIF(WeekNights!$D$27:$AV$38,A60),COUNTIF('Weekend Training'!$D$28:$Y$40,A60))</f>
        <v>0</v>
      </c>
    </row>
    <row r="61" spans="1:4">
      <c r="A61" s="95" t="s">
        <v>773</v>
      </c>
      <c r="B61" s="96" t="s">
        <v>342</v>
      </c>
      <c r="C61" s="93">
        <v>2</v>
      </c>
      <c r="D61" s="100">
        <f>SUM(COUNTIF(WeekNights!$D$27:$AV$38,A61),COUNTIF('Weekend Training'!$D$28:$Y$40,A61))</f>
        <v>0</v>
      </c>
    </row>
    <row r="62" spans="1:4">
      <c r="A62" s="95" t="s">
        <v>774</v>
      </c>
      <c r="B62" s="96" t="s">
        <v>344</v>
      </c>
      <c r="C62" s="93">
        <v>2</v>
      </c>
      <c r="D62" s="100">
        <f>SUM(COUNTIF(WeekNights!$D$27:$AV$38,A62),COUNTIF('Weekend Training'!$D$28:$Y$40,A62))</f>
        <v>0</v>
      </c>
    </row>
    <row r="63" spans="1:4" ht="13.8" thickBot="1">
      <c r="A63" s="116" t="s">
        <v>775</v>
      </c>
      <c r="B63" s="128" t="s">
        <v>347</v>
      </c>
      <c r="C63" s="117">
        <v>1</v>
      </c>
      <c r="D63" s="172">
        <f>SUM(COUNTIF(WeekNights!$D$27:$AV$38,A63),COUNTIF('Weekend Training'!$D$28:$Y$40,A63))</f>
        <v>0</v>
      </c>
    </row>
    <row r="64" spans="1:4" ht="13.8" thickBot="1"/>
    <row r="65" spans="1:4" ht="13.8" thickBot="1">
      <c r="A65" s="130"/>
      <c r="B65" s="1139" t="s">
        <v>1746</v>
      </c>
      <c r="C65" s="131"/>
      <c r="D65" s="171"/>
    </row>
    <row r="66" spans="1:4">
      <c r="A66" s="126" t="s">
        <v>782</v>
      </c>
      <c r="B66" s="121" t="s">
        <v>349</v>
      </c>
      <c r="C66" s="122">
        <v>3</v>
      </c>
      <c r="D66" s="127">
        <f>SUM(COUNTIF(WeekNights!$D$27:$AV$38,A66),COUNTIF('Weekend Training'!$D$28:$Y$40,A66))</f>
        <v>2</v>
      </c>
    </row>
    <row r="67" spans="1:4">
      <c r="A67" s="101" t="s">
        <v>783</v>
      </c>
      <c r="B67" s="102" t="s">
        <v>350</v>
      </c>
      <c r="C67" s="105">
        <v>1</v>
      </c>
      <c r="D67" s="108">
        <f>SUM(COUNTIF(WeekNights!$D$27:$AV$38,A67),COUNTIF('Weekend Training'!$D$28:$Y$40,A67))</f>
        <v>1</v>
      </c>
    </row>
    <row r="68" spans="1:4">
      <c r="A68" s="1167" t="s">
        <v>1885</v>
      </c>
      <c r="B68" s="1168" t="s">
        <v>1667</v>
      </c>
      <c r="C68" s="1169" t="s">
        <v>1848</v>
      </c>
      <c r="D68" s="108">
        <f>SUM(COUNTIF(WeekNights!$D$27:$AV$38,A68),COUNTIF('Weekend Training'!$D$28:$Y$40,A68))</f>
        <v>0</v>
      </c>
    </row>
    <row r="69" spans="1:4">
      <c r="A69" s="95" t="s">
        <v>678</v>
      </c>
      <c r="B69" s="96" t="s">
        <v>265</v>
      </c>
      <c r="C69" s="93">
        <v>2</v>
      </c>
      <c r="D69" s="100">
        <f>SUM(COUNTIF(WeekNights!$D$27:$AV$38,A69),COUNTIF('Weekend Training'!$D$28:$Y$40,A69))</f>
        <v>4</v>
      </c>
    </row>
    <row r="70" spans="1:4">
      <c r="A70" s="1170" t="s">
        <v>128</v>
      </c>
      <c r="B70" s="1171" t="s">
        <v>267</v>
      </c>
      <c r="C70" s="1172">
        <v>8</v>
      </c>
      <c r="D70" s="1173">
        <f>SUM(COUNTIF(WeekNights!$D$27:$AV$38,A70),COUNTIF('Weekend Training'!$D$28:$Y$40,A70))</f>
        <v>0</v>
      </c>
    </row>
    <row r="71" spans="1:4">
      <c r="A71" s="87" t="s">
        <v>780</v>
      </c>
      <c r="B71" s="98" t="s">
        <v>348</v>
      </c>
      <c r="C71" s="89">
        <v>4</v>
      </c>
      <c r="D71" s="99">
        <f>SUM(COUNTIF(WeekNights!$D$27:$AV$38,A71),COUNTIF('Weekend Training'!$D$28:$Y$40,A71))</f>
        <v>0</v>
      </c>
    </row>
    <row r="72" spans="1:4" ht="13.8" thickBot="1">
      <c r="A72" s="116" t="s">
        <v>781</v>
      </c>
      <c r="B72" s="128" t="s">
        <v>350</v>
      </c>
      <c r="C72" s="117">
        <v>2</v>
      </c>
      <c r="D72" s="172">
        <f>SUM(COUNTIF(WeekNights!$D$27:$AV$38,A72),COUNTIF('Weekend Training'!$D$28:$Y$40,A72))</f>
        <v>0</v>
      </c>
    </row>
    <row r="73" spans="1:4" ht="13.8" thickBot="1"/>
    <row r="74" spans="1:4" ht="13.8" thickBot="1">
      <c r="A74" s="130"/>
      <c r="B74" s="1138" t="s">
        <v>1745</v>
      </c>
      <c r="C74" s="131"/>
      <c r="D74" s="171"/>
    </row>
    <row r="75" spans="1:4">
      <c r="A75" s="126" t="s">
        <v>790</v>
      </c>
      <c r="B75" s="121" t="s">
        <v>352</v>
      </c>
      <c r="C75" s="122">
        <v>2</v>
      </c>
      <c r="D75" s="127">
        <f>SUM(COUNTIF(WeekNights!$D$27:$AV$38,A75),COUNTIF('Weekend Training'!$D$28:$Y$40,A75))</f>
        <v>2</v>
      </c>
    </row>
    <row r="76" spans="1:4">
      <c r="A76" s="101" t="s">
        <v>791</v>
      </c>
      <c r="B76" s="102" t="s">
        <v>354</v>
      </c>
      <c r="C76" s="105">
        <v>2</v>
      </c>
      <c r="D76" s="108">
        <f>SUM(COUNTIF(WeekNights!$D$27:$AV$38,A76),COUNTIF('Weekend Training'!$D$28:$Y$40,A76))</f>
        <v>2</v>
      </c>
    </row>
    <row r="77" spans="1:4">
      <c r="A77" s="101" t="s">
        <v>792</v>
      </c>
      <c r="B77" s="102" t="s">
        <v>356</v>
      </c>
      <c r="C77" s="105">
        <v>1</v>
      </c>
      <c r="D77" s="108">
        <f>SUM(COUNTIF(WeekNights!$D$27:$AV$38,A77),COUNTIF('Weekend Training'!$D$28:$Y$40,A77))</f>
        <v>1</v>
      </c>
    </row>
    <row r="78" spans="1:4">
      <c r="A78" s="101" t="s">
        <v>793</v>
      </c>
      <c r="B78" s="102" t="s">
        <v>358</v>
      </c>
      <c r="C78" s="105">
        <v>1</v>
      </c>
      <c r="D78" s="108">
        <f>SUM(COUNTIF(WeekNights!$D$27:$AV$38,A78),COUNTIF('Weekend Training'!$D$28:$Y$40,A78))</f>
        <v>1</v>
      </c>
    </row>
    <row r="79" spans="1:4">
      <c r="A79" s="118" t="s">
        <v>794</v>
      </c>
      <c r="B79" s="129" t="s">
        <v>360</v>
      </c>
      <c r="C79" s="120">
        <v>2</v>
      </c>
      <c r="D79" s="119">
        <f>SUM(COUNTIF(WeekNights!$D$27:$AV$38,A79),COUNTIF('Weekend Training'!$D$28:$Y$40,A79))</f>
        <v>2</v>
      </c>
    </row>
    <row r="80" spans="1:4">
      <c r="A80" s="101" t="s">
        <v>795</v>
      </c>
      <c r="B80" s="102" t="s">
        <v>353</v>
      </c>
      <c r="C80" s="105">
        <v>2</v>
      </c>
      <c r="D80" s="108">
        <f>SUM(COUNTIF(WeekNights!$D$27:$AV$38,A80),COUNTIF('Weekend Training'!$D$28:$Y$40,A80))</f>
        <v>2</v>
      </c>
    </row>
    <row r="81" spans="1:4">
      <c r="A81" s="101" t="s">
        <v>796</v>
      </c>
      <c r="B81" s="102" t="s">
        <v>355</v>
      </c>
      <c r="C81" s="105">
        <v>3</v>
      </c>
      <c r="D81" s="108">
        <f>SUM(COUNTIF(WeekNights!$D$27:$AV$38,A81),COUNTIF('Weekend Training'!$D$28:$Y$40,A81))</f>
        <v>3</v>
      </c>
    </row>
    <row r="82" spans="1:4">
      <c r="A82" s="1167" t="s">
        <v>1886</v>
      </c>
      <c r="B82" s="1168" t="s">
        <v>1667</v>
      </c>
      <c r="C82" s="1169" t="s">
        <v>1848</v>
      </c>
      <c r="D82" s="108">
        <f>SUM(COUNTIF(WeekNights!$D$27:$AV$38,A82),COUNTIF('Weekend Training'!$D$28:$Y$40,A82))</f>
        <v>8</v>
      </c>
    </row>
    <row r="83" spans="1:4">
      <c r="A83" s="95" t="s">
        <v>784</v>
      </c>
      <c r="B83" s="96" t="s">
        <v>351</v>
      </c>
      <c r="C83" s="93">
        <v>2</v>
      </c>
      <c r="D83" s="100">
        <f>SUM(COUNTIF(WeekNights!$D$27:$AV$38,A83),COUNTIF('Weekend Training'!$D$28:$Y$40,A83))</f>
        <v>1</v>
      </c>
    </row>
    <row r="84" spans="1:4">
      <c r="A84" s="95" t="s">
        <v>785</v>
      </c>
      <c r="B84" s="96" t="s">
        <v>353</v>
      </c>
      <c r="C84" s="93">
        <v>2</v>
      </c>
      <c r="D84" s="100">
        <f>SUM(COUNTIF(WeekNights!$D$27:$AV$38,A84),COUNTIF('Weekend Training'!$D$28:$Y$40,A84))</f>
        <v>0</v>
      </c>
    </row>
    <row r="85" spans="1:4">
      <c r="A85" s="95" t="s">
        <v>786</v>
      </c>
      <c r="B85" s="96" t="s">
        <v>355</v>
      </c>
      <c r="C85" s="93">
        <v>3</v>
      </c>
      <c r="D85" s="100">
        <f>SUM(COUNTIF(WeekNights!$D$27:$AV$38,A85),COUNTIF('Weekend Training'!$D$28:$Y$40,A85))</f>
        <v>0</v>
      </c>
    </row>
    <row r="86" spans="1:4">
      <c r="A86" s="95" t="s">
        <v>787</v>
      </c>
      <c r="B86" s="96" t="s">
        <v>357</v>
      </c>
      <c r="C86" s="93">
        <v>1</v>
      </c>
      <c r="D86" s="100">
        <f>SUM(COUNTIF(WeekNights!$D$27:$AV$38,A86),COUNTIF('Weekend Training'!$D$28:$Y$40,A86))</f>
        <v>1</v>
      </c>
    </row>
    <row r="87" spans="1:4">
      <c r="A87" s="95" t="s">
        <v>788</v>
      </c>
      <c r="B87" s="96" t="s">
        <v>359</v>
      </c>
      <c r="C87" s="93">
        <v>2</v>
      </c>
      <c r="D87" s="100">
        <f>SUM(COUNTIF(WeekNights!$D$27:$AV$38,A87),COUNTIF('Weekend Training'!$D$28:$Y$40,A87))</f>
        <v>0</v>
      </c>
    </row>
    <row r="88" spans="1:4" ht="13.8" thickBot="1">
      <c r="A88" s="116" t="s">
        <v>789</v>
      </c>
      <c r="B88" s="128" t="s">
        <v>361</v>
      </c>
      <c r="C88" s="117">
        <v>3</v>
      </c>
      <c r="D88" s="172">
        <f>SUM(COUNTIF(WeekNights!$D$27:$AV$38,A88),COUNTIF('Weekend Training'!$D$28:$Y$40,A88))</f>
        <v>0</v>
      </c>
    </row>
    <row r="89" spans="1:4" ht="13.8" thickBot="1"/>
    <row r="90" spans="1:4" ht="13.8" thickBot="1">
      <c r="A90" s="178"/>
      <c r="B90" s="1160" t="s">
        <v>1887</v>
      </c>
      <c r="C90" s="179"/>
      <c r="D90" s="180"/>
    </row>
    <row r="91" spans="1:4">
      <c r="A91" s="1161" t="s">
        <v>593</v>
      </c>
      <c r="B91" s="1162" t="s">
        <v>195</v>
      </c>
      <c r="C91" s="1163">
        <v>1</v>
      </c>
      <c r="D91" s="1164">
        <f>SUM(COUNTIF(WeekNights!$D$27:$AV$38,A91),COUNTIF('Weekend Training'!$D$27:$Y$38,A91))</f>
        <v>0</v>
      </c>
    </row>
    <row r="92" spans="1:4">
      <c r="A92" s="1149" t="s">
        <v>594</v>
      </c>
      <c r="B92" s="1150" t="s">
        <v>196</v>
      </c>
      <c r="C92" s="1151">
        <v>1</v>
      </c>
      <c r="D92" s="1165">
        <f>SUM(COUNTIF(WeekNights!$D$27:$AV$38,A92),COUNTIF('Weekend Training'!$D$27:$Y$38,A92))</f>
        <v>0</v>
      </c>
    </row>
    <row r="93" spans="1:4">
      <c r="A93" s="1149" t="s">
        <v>595</v>
      </c>
      <c r="B93" s="1150" t="s">
        <v>197</v>
      </c>
      <c r="C93" s="1151">
        <v>1</v>
      </c>
      <c r="D93" s="1165">
        <f>SUM(COUNTIF(WeekNights!$D$27:$AV$38,A93),COUNTIF('Weekend Training'!$D$27:$Y$38,A93))</f>
        <v>0</v>
      </c>
    </row>
    <row r="94" spans="1:4">
      <c r="A94" s="1149" t="s">
        <v>596</v>
      </c>
      <c r="B94" s="1150" t="s">
        <v>198</v>
      </c>
      <c r="C94" s="1151">
        <v>6</v>
      </c>
      <c r="D94" s="1165">
        <f>SUM(COUNTIF(WeekNights!$D$27:$AV$38,A94),COUNTIF('Weekend Training'!$D$27:$Y$38,A94))</f>
        <v>0</v>
      </c>
    </row>
    <row r="95" spans="1:4">
      <c r="A95" s="1153" t="s">
        <v>681</v>
      </c>
      <c r="B95" s="1154" t="s">
        <v>269</v>
      </c>
      <c r="C95" s="1155">
        <v>1</v>
      </c>
      <c r="D95" s="1152">
        <f>SUM(COUNTIF(WeekNights!$D$27:$AV$38,A95),COUNTIF('Weekend Training'!$D$27:$Y$38,A95))</f>
        <v>0</v>
      </c>
    </row>
    <row r="96" spans="1:4">
      <c r="A96" s="1153" t="s">
        <v>682</v>
      </c>
      <c r="B96" s="1154" t="s">
        <v>270</v>
      </c>
      <c r="C96" s="1155">
        <v>1</v>
      </c>
      <c r="D96" s="1152">
        <f>SUM(COUNTIF(WeekNights!$D$27:$AV$38,A96),COUNTIF('Weekend Training'!$D$27:$Y$38,A96))</f>
        <v>0</v>
      </c>
    </row>
    <row r="97" spans="1:4">
      <c r="A97" s="1153" t="s">
        <v>683</v>
      </c>
      <c r="B97" s="1154" t="s">
        <v>271</v>
      </c>
      <c r="C97" s="1155">
        <v>1</v>
      </c>
      <c r="D97" s="1152">
        <f>SUM(COUNTIF(WeekNights!$D$27:$AV$38,A97),COUNTIF('Weekend Training'!$D$27:$Y$38,A97))</f>
        <v>0</v>
      </c>
    </row>
    <row r="98" spans="1:4">
      <c r="A98" s="1153" t="s">
        <v>684</v>
      </c>
      <c r="B98" s="1154" t="s">
        <v>272</v>
      </c>
      <c r="C98" s="1155">
        <v>6</v>
      </c>
      <c r="D98" s="1152">
        <f>SUM(COUNTIF(WeekNights!$D$27:$AV$38,A98),COUNTIF('Weekend Training'!$D$27:$Y$38,A98))</f>
        <v>0</v>
      </c>
    </row>
    <row r="99" spans="1:4">
      <c r="A99" s="1153" t="s">
        <v>797</v>
      </c>
      <c r="B99" s="1154" t="s">
        <v>362</v>
      </c>
      <c r="C99" s="1155">
        <v>3</v>
      </c>
      <c r="D99" s="1152">
        <f>SUM(COUNTIF(WeekNights!$D$27:$AV$38,A99),COUNTIF('Weekend Training'!$D$27:$Y$38,A99))</f>
        <v>0</v>
      </c>
    </row>
    <row r="100" spans="1:4" ht="13.8" thickBot="1">
      <c r="A100" s="1156" t="s">
        <v>798</v>
      </c>
      <c r="B100" s="1157" t="s">
        <v>198</v>
      </c>
      <c r="C100" s="1158">
        <v>6</v>
      </c>
      <c r="D100" s="1159">
        <f>SUM(COUNTIF(WeekNights!$D$27:$AV$38,A100),COUNTIF('Weekend Training'!$D$27:$Y$38,A100))</f>
        <v>0</v>
      </c>
    </row>
    <row r="101" spans="1:4" ht="13.8" thickBot="1">
      <c r="A101" s="112"/>
      <c r="B101" s="112"/>
      <c r="C101" s="112"/>
      <c r="D101" s="112"/>
    </row>
    <row r="102" spans="1:4" ht="13.8" thickBot="1">
      <c r="A102" s="1137"/>
      <c r="B102" s="192" t="s">
        <v>1875</v>
      </c>
      <c r="C102" s="150"/>
      <c r="D102" s="151"/>
    </row>
    <row r="103" spans="1:4">
      <c r="A103" s="153" t="s">
        <v>644</v>
      </c>
      <c r="B103" s="198" t="s">
        <v>233</v>
      </c>
      <c r="C103" s="132" t="s">
        <v>1848</v>
      </c>
      <c r="D103" s="154">
        <f>SUM(COUNTIF(WeekNights!$D$27:$AV$38,A103),COUNTIF('Weekend Training'!$D$28:$Y$40,A103))</f>
        <v>0</v>
      </c>
    </row>
    <row r="104" spans="1:4">
      <c r="A104" s="195" t="s">
        <v>645</v>
      </c>
      <c r="B104" s="161" t="s">
        <v>234</v>
      </c>
      <c r="C104" s="138" t="s">
        <v>1848</v>
      </c>
      <c r="D104" s="139">
        <f>SUM(COUNTIF(WeekNights!$D$27:$AV$38,A104),COUNTIF('Weekend Training'!$D$28:$Y$40,A104))</f>
        <v>3</v>
      </c>
    </row>
    <row r="105" spans="1:4">
      <c r="A105" s="195" t="s">
        <v>646</v>
      </c>
      <c r="B105" s="161" t="s">
        <v>235</v>
      </c>
      <c r="C105" s="138" t="s">
        <v>1848</v>
      </c>
      <c r="D105" s="139">
        <f>SUM(COUNTIF(WeekNights!$D$27:$AV$38,A105),COUNTIF('Weekend Training'!$D$28:$Y$40,A105))</f>
        <v>0</v>
      </c>
    </row>
    <row r="106" spans="1:4">
      <c r="A106" s="195" t="s">
        <v>647</v>
      </c>
      <c r="B106" s="161" t="s">
        <v>236</v>
      </c>
      <c r="C106" s="138" t="s">
        <v>1848</v>
      </c>
      <c r="D106" s="139">
        <f>SUM(COUNTIF(WeekNights!$D$27:$AV$38,A106),COUNTIF('Weekend Training'!$D$28:$Y$40,A106))</f>
        <v>3</v>
      </c>
    </row>
    <row r="107" spans="1:4">
      <c r="A107" s="195" t="s">
        <v>648</v>
      </c>
      <c r="B107" s="161" t="s">
        <v>237</v>
      </c>
      <c r="C107" s="138" t="s">
        <v>1848</v>
      </c>
      <c r="D107" s="139">
        <f>SUM(COUNTIF(WeekNights!$D$27:$AV$38,A107),COUNTIF('Weekend Training'!$D$28:$Y$40,A107))</f>
        <v>0</v>
      </c>
    </row>
    <row r="108" spans="1:4">
      <c r="A108" s="195" t="s">
        <v>649</v>
      </c>
      <c r="B108" s="161" t="s">
        <v>238</v>
      </c>
      <c r="C108" s="138" t="s">
        <v>1848</v>
      </c>
      <c r="D108" s="139">
        <f>SUM(COUNTIF(WeekNights!$D$27:$AV$38,A108),COUNTIF('Weekend Training'!$D$28:$Y$40,A108))</f>
        <v>3</v>
      </c>
    </row>
    <row r="109" spans="1:4">
      <c r="A109" s="195" t="s">
        <v>650</v>
      </c>
      <c r="B109" s="161" t="s">
        <v>239</v>
      </c>
      <c r="C109" s="138" t="s">
        <v>1848</v>
      </c>
      <c r="D109" s="139">
        <f>SUM(COUNTIF(WeekNights!$D$27:$AV$38,A109),COUNTIF('Weekend Training'!$D$28:$Y$40,A109))</f>
        <v>0</v>
      </c>
    </row>
    <row r="110" spans="1:4">
      <c r="A110" s="195" t="s">
        <v>651</v>
      </c>
      <c r="B110" s="161" t="s">
        <v>240</v>
      </c>
      <c r="C110" s="138" t="s">
        <v>1848</v>
      </c>
      <c r="D110" s="139">
        <f>SUM(COUNTIF(WeekNights!$D$27:$AV$38,A110),COUNTIF('Weekend Training'!$D$28:$Y$40,A110))</f>
        <v>0</v>
      </c>
    </row>
    <row r="111" spans="1:4" ht="13.8" thickBot="1">
      <c r="A111" s="197"/>
      <c r="B111" s="200" t="s">
        <v>2287</v>
      </c>
      <c r="C111" s="148">
        <v>6</v>
      </c>
      <c r="D111" s="149">
        <f>SUM(D103:D110)</f>
        <v>9</v>
      </c>
    </row>
    <row r="112" spans="1:4" ht="13.8" thickBot="1"/>
    <row r="113" spans="1:4" ht="13.8" thickBot="1">
      <c r="A113" s="1166"/>
      <c r="B113" s="1138" t="s">
        <v>2025</v>
      </c>
      <c r="C113" s="131"/>
      <c r="D113" s="171"/>
    </row>
    <row r="114" spans="1:4">
      <c r="A114" s="126" t="s">
        <v>804</v>
      </c>
      <c r="B114" s="121" t="s">
        <v>364</v>
      </c>
      <c r="C114" s="122">
        <v>2</v>
      </c>
      <c r="D114" s="127">
        <f>SUM(COUNTIF(WeekNights!$D$27:$AV$38,A114),COUNTIF('Weekend Training'!$D$28:$Y$40,A114))</f>
        <v>2</v>
      </c>
    </row>
    <row r="115" spans="1:4">
      <c r="A115" s="95" t="s">
        <v>799</v>
      </c>
      <c r="B115" s="96" t="s">
        <v>363</v>
      </c>
      <c r="C115" s="93">
        <v>1</v>
      </c>
      <c r="D115" s="100">
        <f>SUM(COUNTIF(WeekNights!$D$27:$AV$38,A115),COUNTIF('Weekend Training'!$D$28:$Y$40,A115))</f>
        <v>1</v>
      </c>
    </row>
    <row r="116" spans="1:4">
      <c r="A116" s="95" t="s">
        <v>800</v>
      </c>
      <c r="B116" s="96" t="s">
        <v>365</v>
      </c>
      <c r="C116" s="93">
        <v>2</v>
      </c>
      <c r="D116" s="100">
        <f>SUM(COUNTIF(WeekNights!$D$27:$AV$38,A116),COUNTIF('Weekend Training'!$D$28:$Y$40,A116))</f>
        <v>0</v>
      </c>
    </row>
    <row r="117" spans="1:4">
      <c r="A117" s="95" t="s">
        <v>801</v>
      </c>
      <c r="B117" s="96" t="s">
        <v>366</v>
      </c>
      <c r="C117" s="93">
        <v>1</v>
      </c>
      <c r="D117" s="100">
        <f>SUM(COUNTIF(WeekNights!$D$27:$AV$38,A117),COUNTIF('Weekend Training'!$D$28:$Y$40,A117))</f>
        <v>0</v>
      </c>
    </row>
    <row r="118" spans="1:4">
      <c r="A118" s="95" t="s">
        <v>802</v>
      </c>
      <c r="B118" s="96" t="s">
        <v>367</v>
      </c>
      <c r="C118" s="93">
        <v>3</v>
      </c>
      <c r="D118" s="100">
        <f>SUM(COUNTIF(WeekNights!$D$27:$AV$38,A118),COUNTIF('Weekend Training'!$D$28:$Y$40,A118))</f>
        <v>0</v>
      </c>
    </row>
    <row r="119" spans="1:4" ht="13.8" thickBot="1">
      <c r="A119" s="116" t="s">
        <v>803</v>
      </c>
      <c r="B119" s="128" t="s">
        <v>368</v>
      </c>
      <c r="C119" s="117">
        <v>2</v>
      </c>
      <c r="D119" s="172">
        <f>SUM(COUNTIF(WeekNights!$D$27:$AV$38,A119),COUNTIF('Weekend Training'!$D$28:$Y$40,A119))</f>
        <v>0</v>
      </c>
    </row>
    <row r="120" spans="1:4" ht="13.8" thickBot="1"/>
    <row r="121" spans="1:4" ht="13.8" thickBot="1">
      <c r="A121" s="130"/>
      <c r="B121" s="1138" t="s">
        <v>2026</v>
      </c>
      <c r="C121" s="131"/>
      <c r="D121" s="171"/>
    </row>
    <row r="122" spans="1:4">
      <c r="A122" s="126" t="s">
        <v>808</v>
      </c>
      <c r="B122" s="1374" t="s">
        <v>370</v>
      </c>
      <c r="C122" s="122">
        <v>1</v>
      </c>
      <c r="D122" s="127">
        <f>SUM(COUNTIF(WeekNights!$D$27:$AV$38,A122),COUNTIF('Weekend Training'!$D$28:$Y$40,A122))</f>
        <v>1</v>
      </c>
    </row>
    <row r="123" spans="1:4">
      <c r="A123" s="101" t="s">
        <v>809</v>
      </c>
      <c r="B123" s="102" t="s">
        <v>372</v>
      </c>
      <c r="C123" s="105">
        <v>1</v>
      </c>
      <c r="D123" s="108">
        <f>SUM(COUNTIF(WeekNights!$D$27:$AV$38,A123),COUNTIF('Weekend Training'!$D$28:$Y$40,A123))</f>
        <v>1</v>
      </c>
    </row>
    <row r="124" spans="1:4">
      <c r="A124" s="101" t="s">
        <v>810</v>
      </c>
      <c r="B124" s="102" t="s">
        <v>374</v>
      </c>
      <c r="C124" s="105">
        <v>1</v>
      </c>
      <c r="D124" s="108">
        <f>SUM(COUNTIF(WeekNights!$D$27:$AV$38,A124),COUNTIF('Weekend Training'!$D$28:$Y$40,A124))</f>
        <v>1</v>
      </c>
    </row>
    <row r="125" spans="1:4">
      <c r="A125" s="101" t="s">
        <v>811</v>
      </c>
      <c r="B125" s="102" t="s">
        <v>375</v>
      </c>
      <c r="C125" s="105">
        <v>2</v>
      </c>
      <c r="D125" s="108">
        <f>SUM(COUNTIF(WeekNights!$D$27:$AV$38,A125),COUNTIF('Weekend Training'!$D$28:$Y$40,A125))</f>
        <v>2</v>
      </c>
    </row>
    <row r="126" spans="1:4">
      <c r="A126" s="1167" t="s">
        <v>2027</v>
      </c>
      <c r="B126" s="1168" t="s">
        <v>2028</v>
      </c>
      <c r="C126" s="105">
        <v>2</v>
      </c>
      <c r="D126" s="108">
        <f>SUM(COUNTIF(WeekNights!$D$27:$AV$38,A126),COUNTIF('Weekend Training'!$D$28:$Y$40,A126))</f>
        <v>2</v>
      </c>
    </row>
    <row r="127" spans="1:4">
      <c r="A127" s="95" t="s">
        <v>805</v>
      </c>
      <c r="B127" s="96" t="s">
        <v>369</v>
      </c>
      <c r="C127" s="93">
        <v>2</v>
      </c>
      <c r="D127" s="100">
        <f>SUM(COUNTIF(WeekNights!$D$27:$AV$38,A127),COUNTIF('Weekend Training'!$D$28:$Y$40,A127))</f>
        <v>0</v>
      </c>
    </row>
    <row r="128" spans="1:4">
      <c r="A128" s="95" t="s">
        <v>806</v>
      </c>
      <c r="B128" s="96" t="s">
        <v>371</v>
      </c>
      <c r="C128" s="93">
        <v>3</v>
      </c>
      <c r="D128" s="100">
        <f>SUM(COUNTIF(WeekNights!$D$27:$AV$38,A128),COUNTIF('Weekend Training'!$D$28:$Y$40,A128))</f>
        <v>0</v>
      </c>
    </row>
    <row r="129" spans="1:4" ht="13.8" thickBot="1">
      <c r="A129" s="116" t="s">
        <v>807</v>
      </c>
      <c r="B129" s="128" t="s">
        <v>373</v>
      </c>
      <c r="C129" s="117">
        <v>2</v>
      </c>
      <c r="D129" s="172">
        <f>SUM(COUNTIF(WeekNights!$D$27:$AV$38,A129),COUNTIF('Weekend Training'!$D$28:$Y$40,A129))</f>
        <v>0</v>
      </c>
    </row>
    <row r="130" spans="1:4" ht="13.8" thickBot="1"/>
    <row r="131" spans="1:4" ht="13.8" thickBot="1">
      <c r="A131" s="130"/>
      <c r="B131" s="1138" t="s">
        <v>2029</v>
      </c>
      <c r="C131" s="131"/>
      <c r="D131" s="171"/>
    </row>
    <row r="132" spans="1:4">
      <c r="A132" s="126" t="s">
        <v>814</v>
      </c>
      <c r="B132" s="121" t="s">
        <v>377</v>
      </c>
      <c r="C132" s="122">
        <v>1</v>
      </c>
      <c r="D132" s="127">
        <f>SUM(COUNTIF(WeekNights!$D$27:$AV$38,A132),COUNTIF('Weekend Training'!$D$28:$Y$40,A132))</f>
        <v>1</v>
      </c>
    </row>
    <row r="133" spans="1:4">
      <c r="A133" s="101" t="s">
        <v>815</v>
      </c>
      <c r="B133" s="102" t="s">
        <v>379</v>
      </c>
      <c r="C133" s="105">
        <v>1</v>
      </c>
      <c r="D133" s="108">
        <f>SUM(COUNTIF(WeekNights!$D$27:$AV$38,A133),COUNTIF('Weekend Training'!$D$28:$Y$40,A133))</f>
        <v>1</v>
      </c>
    </row>
    <row r="134" spans="1:4">
      <c r="A134" s="95" t="s">
        <v>812</v>
      </c>
      <c r="B134" s="96" t="s">
        <v>376</v>
      </c>
      <c r="C134" s="93">
        <v>1</v>
      </c>
      <c r="D134" s="100">
        <f>SUM(COUNTIF(WeekNights!$D$27:$AV$38,A134),COUNTIF('Weekend Training'!$D$28:$Y$40,A134))</f>
        <v>0</v>
      </c>
    </row>
    <row r="135" spans="1:4" ht="13.8" thickBot="1">
      <c r="A135" s="1174" t="s">
        <v>813</v>
      </c>
      <c r="B135" s="128" t="s">
        <v>378</v>
      </c>
      <c r="C135" s="117">
        <v>1</v>
      </c>
      <c r="D135" s="172">
        <f>SUM(COUNTIF(WeekNights!$D$27:$AV$38,A135),COUNTIF('Weekend Training'!$D$28:$Y$40,A135))</f>
        <v>0</v>
      </c>
    </row>
    <row r="136" spans="1:4" ht="13.8" thickBot="1"/>
    <row r="137" spans="1:4" ht="13.8" thickBot="1">
      <c r="A137" s="130"/>
      <c r="B137" s="1138" t="s">
        <v>2030</v>
      </c>
      <c r="C137" s="131"/>
      <c r="D137" s="171"/>
    </row>
    <row r="138" spans="1:4">
      <c r="A138" s="126" t="s">
        <v>826</v>
      </c>
      <c r="B138" s="121" t="s">
        <v>380</v>
      </c>
      <c r="C138" s="122">
        <v>1</v>
      </c>
      <c r="D138" s="127">
        <f>SUM(COUNTIF(WeekNights!$D$27:$AV$38,A138),COUNTIF('Weekend Training'!$D$28:$Y$40,A138))</f>
        <v>1</v>
      </c>
    </row>
    <row r="139" spans="1:4">
      <c r="A139" s="101" t="s">
        <v>827</v>
      </c>
      <c r="B139" s="102" t="s">
        <v>382</v>
      </c>
      <c r="C139" s="105">
        <v>1</v>
      </c>
      <c r="D139" s="108">
        <f>SUM(COUNTIF(WeekNights!$D$27:$AV$38,A139),COUNTIF('Weekend Training'!$D$28:$Y$40,A139))</f>
        <v>1</v>
      </c>
    </row>
    <row r="140" spans="1:4">
      <c r="A140" s="95" t="s">
        <v>816</v>
      </c>
      <c r="B140" s="96" t="s">
        <v>380</v>
      </c>
      <c r="C140" s="93">
        <v>2</v>
      </c>
      <c r="D140" s="100">
        <f>SUM(COUNTIF(WeekNights!$D$27:$AV$38,A140),COUNTIF('Weekend Training'!$D$28:$Y$40,A140))</f>
        <v>0</v>
      </c>
    </row>
    <row r="141" spans="1:4">
      <c r="A141" s="95" t="s">
        <v>817</v>
      </c>
      <c r="B141" s="96" t="s">
        <v>381</v>
      </c>
      <c r="C141" s="93">
        <v>1</v>
      </c>
      <c r="D141" s="100">
        <f>SUM(COUNTIF(WeekNights!$D$27:$AV$38,A141),COUNTIF('Weekend Training'!$D$28:$Y$40,A141))</f>
        <v>0</v>
      </c>
    </row>
    <row r="142" spans="1:4">
      <c r="A142" s="95" t="s">
        <v>818</v>
      </c>
      <c r="B142" s="96" t="s">
        <v>383</v>
      </c>
      <c r="C142" s="93">
        <v>2</v>
      </c>
      <c r="D142" s="100">
        <f>SUM(COUNTIF(WeekNights!$D$27:$AV$38,A142),COUNTIF('Weekend Training'!$D$28:$Y$40,A142))</f>
        <v>0</v>
      </c>
    </row>
    <row r="143" spans="1:4">
      <c r="A143" s="95" t="s">
        <v>819</v>
      </c>
      <c r="B143" s="96" t="s">
        <v>384</v>
      </c>
      <c r="C143" s="93">
        <v>1</v>
      </c>
      <c r="D143" s="100">
        <f>SUM(COUNTIF(WeekNights!$D$27:$AV$38,A143),COUNTIF('Weekend Training'!$D$28:$Y$40,A143))</f>
        <v>0</v>
      </c>
    </row>
    <row r="144" spans="1:4">
      <c r="A144" s="95" t="s">
        <v>820</v>
      </c>
      <c r="B144" s="96" t="s">
        <v>385</v>
      </c>
      <c r="C144" s="93">
        <v>3</v>
      </c>
      <c r="D144" s="100">
        <f>SUM(COUNTIF(WeekNights!$D$27:$AV$38,A144),COUNTIF('Weekend Training'!$D$28:$Y$40,A144))</f>
        <v>0</v>
      </c>
    </row>
    <row r="145" spans="1:4">
      <c r="A145" s="95" t="s">
        <v>821</v>
      </c>
      <c r="B145" s="96" t="s">
        <v>211</v>
      </c>
      <c r="C145" s="93">
        <v>3</v>
      </c>
      <c r="D145" s="100">
        <f>SUM(COUNTIF(WeekNights!$D$27:$AV$38,A145),COUNTIF('Weekend Training'!$D$28:$Y$40,A145))</f>
        <v>0</v>
      </c>
    </row>
    <row r="146" spans="1:4">
      <c r="A146" s="95" t="s">
        <v>822</v>
      </c>
      <c r="B146" s="96" t="s">
        <v>386</v>
      </c>
      <c r="C146" s="93">
        <v>2</v>
      </c>
      <c r="D146" s="100">
        <f>SUM(COUNTIF(WeekNights!$D$27:$AV$38,A146),COUNTIF('Weekend Training'!$D$28:$Y$40,A146))</f>
        <v>0</v>
      </c>
    </row>
    <row r="147" spans="1:4">
      <c r="A147" s="95" t="s">
        <v>823</v>
      </c>
      <c r="B147" s="96" t="s">
        <v>387</v>
      </c>
      <c r="C147" s="93">
        <v>1</v>
      </c>
      <c r="D147" s="100">
        <f>SUM(COUNTIF(WeekNights!$D$27:$AV$38,A147),COUNTIF('Weekend Training'!$D$28:$Y$40,A147))</f>
        <v>0</v>
      </c>
    </row>
    <row r="148" spans="1:4">
      <c r="A148" s="95" t="s">
        <v>824</v>
      </c>
      <c r="B148" s="96" t="s">
        <v>388</v>
      </c>
      <c r="C148" s="93">
        <v>2</v>
      </c>
      <c r="D148" s="100">
        <f>SUM(COUNTIF(WeekNights!$D$27:$AV$38,A148),COUNTIF('Weekend Training'!$D$28:$Y$40,A148))</f>
        <v>0</v>
      </c>
    </row>
    <row r="149" spans="1:4" ht="13.8" thickBot="1">
      <c r="A149" s="116" t="s">
        <v>825</v>
      </c>
      <c r="B149" s="128" t="s">
        <v>389</v>
      </c>
      <c r="C149" s="117">
        <v>1</v>
      </c>
      <c r="D149" s="172">
        <f>SUM(COUNTIF(WeekNights!$D$27:$AV$38,A149),COUNTIF('Weekend Training'!$D$28:$Y$40,A149))</f>
        <v>0</v>
      </c>
    </row>
    <row r="150" spans="1:4" ht="13.8" thickBot="1"/>
    <row r="151" spans="1:4" ht="13.8" thickBot="1">
      <c r="A151" s="130"/>
      <c r="B151" s="1138" t="s">
        <v>2031</v>
      </c>
      <c r="C151" s="131"/>
      <c r="D151" s="171"/>
    </row>
    <row r="152" spans="1:4">
      <c r="A152" s="114" t="s">
        <v>828</v>
      </c>
      <c r="B152" s="181" t="s">
        <v>390</v>
      </c>
      <c r="C152" s="115">
        <v>1</v>
      </c>
      <c r="D152" s="173">
        <f>SUM(COUNTIF(WeekNights!$D$27:$AV$38,A152),COUNTIF('Weekend Training'!$D$28:$Y$40,A152))</f>
        <v>0</v>
      </c>
    </row>
    <row r="153" spans="1:4">
      <c r="A153" s="95" t="s">
        <v>829</v>
      </c>
      <c r="B153" s="96" t="s">
        <v>391</v>
      </c>
      <c r="C153" s="93">
        <v>1</v>
      </c>
      <c r="D153" s="100">
        <f>SUM(COUNTIF(WeekNights!$D$27:$AV$38,A153),COUNTIF('Weekend Training'!$D$28:$Y$40,A153))</f>
        <v>0</v>
      </c>
    </row>
    <row r="154" spans="1:4">
      <c r="A154" s="95" t="s">
        <v>830</v>
      </c>
      <c r="B154" s="96" t="s">
        <v>392</v>
      </c>
      <c r="C154" s="93">
        <v>3</v>
      </c>
      <c r="D154" s="100">
        <f>SUM(COUNTIF(WeekNights!$D$27:$AV$38,A154),COUNTIF('Weekend Training'!$D$28:$Y$40,A154))</f>
        <v>0</v>
      </c>
    </row>
    <row r="155" spans="1:4">
      <c r="A155" s="95" t="s">
        <v>831</v>
      </c>
      <c r="B155" s="96" t="s">
        <v>393</v>
      </c>
      <c r="C155" s="93">
        <v>1</v>
      </c>
      <c r="D155" s="100">
        <f>SUM(COUNTIF(WeekNights!$D$27:$AV$38,A155),COUNTIF('Weekend Training'!$D$28:$Y$40,A155))</f>
        <v>0</v>
      </c>
    </row>
    <row r="156" spans="1:4">
      <c r="A156" s="95" t="s">
        <v>832</v>
      </c>
      <c r="B156" s="96" t="s">
        <v>394</v>
      </c>
      <c r="C156" s="93">
        <v>1</v>
      </c>
      <c r="D156" s="100">
        <f>SUM(COUNTIF(WeekNights!$D$27:$AV$38,A156),COUNTIF('Weekend Training'!$D$28:$Y$40,A156))</f>
        <v>0</v>
      </c>
    </row>
    <row r="157" spans="1:4" ht="13.8" thickBot="1">
      <c r="A157" s="116" t="s">
        <v>833</v>
      </c>
      <c r="B157" s="128" t="s">
        <v>395</v>
      </c>
      <c r="C157" s="117">
        <v>1</v>
      </c>
      <c r="D157" s="172">
        <f>SUM(COUNTIF(WeekNights!$D$27:$AV$38,A157),COUNTIF('Weekend Training'!$D$28:$Y$40,A157))</f>
        <v>0</v>
      </c>
    </row>
    <row r="158" spans="1:4" ht="13.8" thickBot="1"/>
    <row r="159" spans="1:4" ht="13.8" thickBot="1">
      <c r="A159" s="130"/>
      <c r="B159" s="1138" t="s">
        <v>2032</v>
      </c>
      <c r="C159" s="131"/>
      <c r="D159" s="171"/>
    </row>
    <row r="160" spans="1:4">
      <c r="A160" s="126" t="s">
        <v>839</v>
      </c>
      <c r="B160" s="121" t="s">
        <v>397</v>
      </c>
      <c r="C160" s="122">
        <v>1</v>
      </c>
      <c r="D160" s="127">
        <f>SUM(COUNTIF(WeekNights!$D$27:$AV$38,A160),COUNTIF('Weekend Training'!$D$28:$Y$40,A160))</f>
        <v>1</v>
      </c>
    </row>
    <row r="161" spans="1:4">
      <c r="A161" s="101" t="s">
        <v>840</v>
      </c>
      <c r="B161" s="102" t="s">
        <v>399</v>
      </c>
      <c r="C161" s="105">
        <v>1</v>
      </c>
      <c r="D161" s="108">
        <f>SUM(COUNTIF(WeekNights!$D$27:$AV$38,A161),COUNTIF('Weekend Training'!$D$28:$Y$40,A161))</f>
        <v>1</v>
      </c>
    </row>
    <row r="162" spans="1:4">
      <c r="A162" s="101" t="s">
        <v>841</v>
      </c>
      <c r="B162" s="102" t="s">
        <v>401</v>
      </c>
      <c r="C162" s="105">
        <v>1</v>
      </c>
      <c r="D162" s="108">
        <f>SUM(COUNTIF(WeekNights!$D$27:$AV$38,A162),COUNTIF('Weekend Training'!$D$28:$Y$40,A162))</f>
        <v>1</v>
      </c>
    </row>
    <row r="163" spans="1:4">
      <c r="A163" s="95" t="s">
        <v>834</v>
      </c>
      <c r="B163" s="96" t="s">
        <v>396</v>
      </c>
      <c r="C163" s="93">
        <v>1</v>
      </c>
      <c r="D163" s="100">
        <f>SUM(COUNTIF(WeekNights!$D$27:$AV$38,A163),COUNTIF('Weekend Training'!$D$28:$Y$40,A163))</f>
        <v>0</v>
      </c>
    </row>
    <row r="164" spans="1:4">
      <c r="A164" s="95" t="s">
        <v>835</v>
      </c>
      <c r="B164" s="96" t="s">
        <v>398</v>
      </c>
      <c r="C164" s="93">
        <v>1</v>
      </c>
      <c r="D164" s="100">
        <f>SUM(COUNTIF(WeekNights!$D$27:$AV$38,A164),COUNTIF('Weekend Training'!$D$28:$Y$40,A164))</f>
        <v>0</v>
      </c>
    </row>
    <row r="165" spans="1:4">
      <c r="A165" s="95" t="s">
        <v>836</v>
      </c>
      <c r="B165" s="96" t="s">
        <v>400</v>
      </c>
      <c r="C165" s="93">
        <v>1</v>
      </c>
      <c r="D165" s="100">
        <f>SUM(COUNTIF(WeekNights!$D$27:$AV$38,A165),COUNTIF('Weekend Training'!$D$28:$Y$40,A165))</f>
        <v>0</v>
      </c>
    </row>
    <row r="166" spans="1:4">
      <c r="A166" s="95" t="s">
        <v>837</v>
      </c>
      <c r="B166" s="96" t="s">
        <v>402</v>
      </c>
      <c r="C166" s="93">
        <v>12</v>
      </c>
      <c r="D166" s="100">
        <f>SUM(COUNTIF(WeekNights!$D$27:$AV$38,A166),COUNTIF('Weekend Training'!$D$28:$Y$40,A166))</f>
        <v>0</v>
      </c>
    </row>
    <row r="167" spans="1:4" ht="13.8" thickBot="1">
      <c r="A167" s="116" t="s">
        <v>838</v>
      </c>
      <c r="B167" s="128" t="s">
        <v>403</v>
      </c>
      <c r="C167" s="117">
        <v>3</v>
      </c>
      <c r="D167" s="172">
        <f>SUM(COUNTIF(WeekNights!$D$27:$AV$38,A167),COUNTIF('Weekend Training'!$D$28:$Y$40,A167))</f>
        <v>0</v>
      </c>
    </row>
    <row r="168" spans="1:4" ht="13.8" thickBot="1"/>
    <row r="169" spans="1:4" ht="13.8" thickBot="1">
      <c r="A169" s="130"/>
      <c r="B169" s="1138" t="s">
        <v>2033</v>
      </c>
      <c r="C169" s="131"/>
      <c r="D169" s="171"/>
    </row>
    <row r="170" spans="1:4">
      <c r="A170" s="126" t="s">
        <v>856</v>
      </c>
      <c r="B170" s="121" t="s">
        <v>405</v>
      </c>
      <c r="C170" s="122">
        <v>1</v>
      </c>
      <c r="D170" s="127">
        <f>SUM(COUNTIF(WeekNights!$D$27:$AV$38,A170),COUNTIF('Weekend Training'!$D$28:$Y$40,A170))</f>
        <v>2</v>
      </c>
    </row>
    <row r="171" spans="1:4">
      <c r="A171" s="101" t="s">
        <v>857</v>
      </c>
      <c r="B171" s="102" t="s">
        <v>407</v>
      </c>
      <c r="C171" s="105">
        <v>2</v>
      </c>
      <c r="D171" s="108">
        <f>SUM(COUNTIF(WeekNights!$D$27:$AV$38,A171),COUNTIF('Weekend Training'!$D$28:$Y$40,A171))</f>
        <v>2</v>
      </c>
    </row>
    <row r="172" spans="1:4">
      <c r="A172" s="101" t="s">
        <v>858</v>
      </c>
      <c r="B172" s="102" t="s">
        <v>409</v>
      </c>
      <c r="C172" s="105">
        <v>2</v>
      </c>
      <c r="D172" s="108">
        <f>SUM(COUNTIF(WeekNights!$D$27:$AV$38,A172),COUNTIF('Weekend Training'!$D$28:$Y$40,A172))</f>
        <v>2</v>
      </c>
    </row>
    <row r="173" spans="1:4">
      <c r="A173" s="101" t="s">
        <v>859</v>
      </c>
      <c r="B173" s="102" t="s">
        <v>411</v>
      </c>
      <c r="C173" s="105">
        <v>3</v>
      </c>
      <c r="D173" s="108">
        <f>SUM(COUNTIF(WeekNights!$D$27:$AV$38,A173),COUNTIF('Weekend Training'!$D$28:$Y$40,A173))</f>
        <v>3</v>
      </c>
    </row>
    <row r="174" spans="1:4">
      <c r="A174" s="101" t="s">
        <v>860</v>
      </c>
      <c r="B174" s="102" t="s">
        <v>413</v>
      </c>
      <c r="C174" s="105">
        <v>2</v>
      </c>
      <c r="D174" s="108">
        <f>SUM(COUNTIF(WeekNights!$D$27:$AV$38,A174),COUNTIF('Weekend Training'!$D$28:$Y$40,A174))</f>
        <v>2</v>
      </c>
    </row>
    <row r="175" spans="1:4">
      <c r="A175" s="95" t="s">
        <v>842</v>
      </c>
      <c r="B175" s="96" t="s">
        <v>404</v>
      </c>
      <c r="C175" s="93">
        <v>1</v>
      </c>
      <c r="D175" s="100">
        <f>SUM(COUNTIF(WeekNights!$D$27:$AV$38,A175),COUNTIF('Weekend Training'!$D$28:$Y$40,A175))</f>
        <v>0</v>
      </c>
    </row>
    <row r="176" spans="1:4">
      <c r="A176" s="95" t="s">
        <v>843</v>
      </c>
      <c r="B176" s="96" t="s">
        <v>406</v>
      </c>
      <c r="C176" s="93">
        <v>1</v>
      </c>
      <c r="D176" s="100">
        <f>SUM(COUNTIF(WeekNights!$D$27:$AV$38,A176),COUNTIF('Weekend Training'!$D$28:$Y$40,A176))</f>
        <v>0</v>
      </c>
    </row>
    <row r="177" spans="1:4">
      <c r="A177" s="95" t="s">
        <v>844</v>
      </c>
      <c r="B177" s="96" t="s">
        <v>408</v>
      </c>
      <c r="C177" s="93">
        <v>1</v>
      </c>
      <c r="D177" s="100">
        <f>SUM(COUNTIF(WeekNights!$D$27:$AV$38,A177),COUNTIF('Weekend Training'!$D$28:$Y$40,A177))</f>
        <v>0</v>
      </c>
    </row>
    <row r="178" spans="1:4">
      <c r="A178" s="95" t="s">
        <v>845</v>
      </c>
      <c r="B178" s="96" t="s">
        <v>410</v>
      </c>
      <c r="C178" s="93">
        <v>1</v>
      </c>
      <c r="D178" s="100">
        <f>SUM(COUNTIF(WeekNights!$D$27:$AV$38,A178),COUNTIF('Weekend Training'!$D$28:$Y$40,A178))</f>
        <v>0</v>
      </c>
    </row>
    <row r="179" spans="1:4">
      <c r="A179" s="95" t="s">
        <v>846</v>
      </c>
      <c r="B179" s="96" t="s">
        <v>412</v>
      </c>
      <c r="C179" s="93">
        <v>2</v>
      </c>
      <c r="D179" s="100">
        <f>SUM(COUNTIF(WeekNights!$D$27:$AV$38,A179),COUNTIF('Weekend Training'!$D$28:$Y$40,A179))</f>
        <v>0</v>
      </c>
    </row>
    <row r="180" spans="1:4">
      <c r="A180" s="95" t="s">
        <v>847</v>
      </c>
      <c r="B180" s="96" t="s">
        <v>414</v>
      </c>
      <c r="C180" s="93">
        <v>1</v>
      </c>
      <c r="D180" s="100">
        <f>SUM(COUNTIF(WeekNights!$D$27:$AV$38,A180),COUNTIF('Weekend Training'!$D$28:$Y$40,A180))</f>
        <v>0</v>
      </c>
    </row>
    <row r="181" spans="1:4">
      <c r="A181" s="95" t="s">
        <v>848</v>
      </c>
      <c r="B181" s="96" t="s">
        <v>415</v>
      </c>
      <c r="C181" s="93">
        <v>1</v>
      </c>
      <c r="D181" s="100">
        <f>SUM(COUNTIF(WeekNights!$D$27:$AV$38,A181),COUNTIF('Weekend Training'!$D$28:$Y$40,A181))</f>
        <v>0</v>
      </c>
    </row>
    <row r="182" spans="1:4">
      <c r="A182" s="95" t="s">
        <v>849</v>
      </c>
      <c r="B182" s="96" t="s">
        <v>416</v>
      </c>
      <c r="C182" s="93">
        <v>1</v>
      </c>
      <c r="D182" s="100">
        <f>SUM(COUNTIF(WeekNights!$D$27:$AV$38,A182),COUNTIF('Weekend Training'!$D$28:$Y$40,A182))</f>
        <v>0</v>
      </c>
    </row>
    <row r="183" spans="1:4">
      <c r="A183" s="95" t="s">
        <v>850</v>
      </c>
      <c r="B183" s="96" t="s">
        <v>417</v>
      </c>
      <c r="C183" s="93">
        <v>4</v>
      </c>
      <c r="D183" s="100">
        <f>SUM(COUNTIF(WeekNights!$D$27:$AV$38,A183),COUNTIF('Weekend Training'!$D$28:$Y$40,A183))</f>
        <v>0</v>
      </c>
    </row>
    <row r="184" spans="1:4">
      <c r="A184" s="95" t="s">
        <v>851</v>
      </c>
      <c r="B184" s="96" t="s">
        <v>418</v>
      </c>
      <c r="C184" s="93">
        <v>2</v>
      </c>
      <c r="D184" s="100">
        <f>SUM(COUNTIF(WeekNights!$D$27:$AV$38,A184),COUNTIF('Weekend Training'!$D$28:$Y$40,A184))</f>
        <v>0</v>
      </c>
    </row>
    <row r="185" spans="1:4">
      <c r="A185" s="95" t="s">
        <v>852</v>
      </c>
      <c r="B185" s="96" t="s">
        <v>419</v>
      </c>
      <c r="C185" s="93">
        <v>4</v>
      </c>
      <c r="D185" s="100">
        <f>SUM(COUNTIF(WeekNights!$D$27:$AV$38,A185),COUNTIF('Weekend Training'!$D$28:$Y$40,A185))</f>
        <v>0</v>
      </c>
    </row>
    <row r="186" spans="1:4">
      <c r="A186" s="95" t="s">
        <v>853</v>
      </c>
      <c r="B186" s="96" t="s">
        <v>420</v>
      </c>
      <c r="C186" s="93">
        <v>4</v>
      </c>
      <c r="D186" s="100">
        <f>SUM(COUNTIF(WeekNights!$D$27:$AV$38,A186),COUNTIF('Weekend Training'!$D$28:$Y$40,A186))</f>
        <v>0</v>
      </c>
    </row>
    <row r="187" spans="1:4">
      <c r="A187" s="95" t="s">
        <v>854</v>
      </c>
      <c r="B187" s="96" t="s">
        <v>2034</v>
      </c>
      <c r="C187" s="93">
        <v>4</v>
      </c>
      <c r="D187" s="100">
        <f>SUM(COUNTIF(WeekNights!$D$27:$AV$38,A187),COUNTIF('Weekend Training'!$D$28:$Y$40,A187))</f>
        <v>0</v>
      </c>
    </row>
    <row r="188" spans="1:4" ht="13.8" thickBot="1">
      <c r="A188" s="116" t="s">
        <v>855</v>
      </c>
      <c r="B188" s="128" t="s">
        <v>2035</v>
      </c>
      <c r="C188" s="117">
        <v>2</v>
      </c>
      <c r="D188" s="172">
        <f>SUM(COUNTIF(WeekNights!$D$27:$AV$38,A188),COUNTIF('Weekend Training'!$D$28:$Y$40,A188))</f>
        <v>0</v>
      </c>
    </row>
  </sheetData>
  <pageMargins left="0.7" right="0.7" top="0.75" bottom="0.75" header="0.3" footer="0.3"/>
  <pageSetup orientation="portrait"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tabColor theme="4"/>
  </sheetPr>
  <dimension ref="A1:D196"/>
  <sheetViews>
    <sheetView topLeftCell="A70" workbookViewId="0">
      <selection activeCell="D30" sqref="D30"/>
    </sheetView>
  </sheetViews>
  <sheetFormatPr defaultRowHeight="13.2"/>
  <cols>
    <col min="1" max="1" width="10.6640625" style="1" customWidth="1"/>
    <col min="2" max="2" width="95.6640625" customWidth="1"/>
    <col min="3" max="4" width="8.6640625" customWidth="1"/>
  </cols>
  <sheetData>
    <row r="1" spans="1:4" ht="17.399999999999999">
      <c r="A1" s="174"/>
      <c r="B1" s="182" t="s">
        <v>1524</v>
      </c>
      <c r="C1" s="176"/>
      <c r="D1" s="177"/>
    </row>
    <row r="2" spans="1:4">
      <c r="A2" s="183" t="s">
        <v>149</v>
      </c>
      <c r="B2" s="184" t="s">
        <v>51</v>
      </c>
      <c r="C2" s="184" t="s">
        <v>150</v>
      </c>
      <c r="D2" s="185" t="s">
        <v>1029</v>
      </c>
    </row>
    <row r="3" spans="1:4" ht="13.8" thickBot="1">
      <c r="A3" s="112"/>
      <c r="B3" s="112"/>
      <c r="C3" s="112"/>
      <c r="D3" s="112"/>
    </row>
    <row r="4" spans="1:4" ht="13.8" thickBot="1">
      <c r="A4" s="187"/>
      <c r="B4" s="192" t="s">
        <v>1935</v>
      </c>
      <c r="C4" s="188"/>
      <c r="D4" s="189"/>
    </row>
    <row r="5" spans="1:4">
      <c r="A5" s="193" t="s">
        <v>1499</v>
      </c>
      <c r="B5" s="121" t="s">
        <v>1936</v>
      </c>
      <c r="C5" s="122">
        <v>2</v>
      </c>
      <c r="D5" s="127">
        <f>SUM(COUNTIF(WeekNights!$D$39:$AV$50,A5),COUNTIF('Weekend Training'!$D$41:$Y$52,A5))</f>
        <v>2</v>
      </c>
    </row>
    <row r="6" spans="1:4">
      <c r="A6" s="1167" t="s">
        <v>1500</v>
      </c>
      <c r="B6" s="102" t="s">
        <v>529</v>
      </c>
      <c r="C6" s="105">
        <v>2</v>
      </c>
      <c r="D6" s="108">
        <f>SUM(COUNTIF(WeekNights!$D$39:$AV$50,A6),COUNTIF('Weekend Training'!$D$41:$Y$52,A6))</f>
        <v>2</v>
      </c>
    </row>
    <row r="7" spans="1:4" ht="13.8" thickBot="1">
      <c r="A7" s="1175" t="s">
        <v>1501</v>
      </c>
      <c r="B7" s="123" t="s">
        <v>531</v>
      </c>
      <c r="C7" s="124">
        <v>2</v>
      </c>
      <c r="D7" s="125">
        <f>SUM(COUNTIF(WeekNights!$D$39:$AV$50,A7),COUNTIF('Weekend Training'!$D$41:$Y$52,A7))</f>
        <v>2</v>
      </c>
    </row>
    <row r="8" spans="1:4" ht="13.8" thickBot="1">
      <c r="A8" s="112"/>
      <c r="B8" s="112"/>
      <c r="C8" s="112"/>
      <c r="D8" s="112"/>
    </row>
    <row r="9" spans="1:4" ht="13.8" thickBot="1">
      <c r="A9" s="1137"/>
      <c r="B9" s="192" t="s">
        <v>1893</v>
      </c>
      <c r="C9" s="150"/>
      <c r="D9" s="151"/>
    </row>
    <row r="10" spans="1:4">
      <c r="A10" s="153" t="s">
        <v>548</v>
      </c>
      <c r="B10" s="198" t="s">
        <v>151</v>
      </c>
      <c r="C10" s="132" t="s">
        <v>1848</v>
      </c>
      <c r="D10" s="154">
        <f>SUM(COUNTIF(WeekNights!$D$39:$AV$50,A10),COUNTIF('Weekend Training'!$D$41:$Y$52,A10))</f>
        <v>0</v>
      </c>
    </row>
    <row r="11" spans="1:4">
      <c r="A11" s="195" t="s">
        <v>549</v>
      </c>
      <c r="B11" s="161" t="s">
        <v>152</v>
      </c>
      <c r="C11" s="138" t="s">
        <v>1848</v>
      </c>
      <c r="D11" s="139">
        <f>SUM(COUNTIF(WeekNights!$D$39:$AV$50,A11),COUNTIF('Weekend Training'!$D$41:$Y$52,A11))</f>
        <v>0</v>
      </c>
    </row>
    <row r="12" spans="1:4">
      <c r="A12" s="195" t="s">
        <v>550</v>
      </c>
      <c r="B12" s="161" t="s">
        <v>153</v>
      </c>
      <c r="C12" s="138" t="s">
        <v>1848</v>
      </c>
      <c r="D12" s="139">
        <f>SUM(COUNTIF(WeekNights!$D$39:$AV$50,A12),COUNTIF('Weekend Training'!$D$41:$Y$52,A12))</f>
        <v>0</v>
      </c>
    </row>
    <row r="13" spans="1:4">
      <c r="A13" s="195" t="s">
        <v>551</v>
      </c>
      <c r="B13" s="161" t="s">
        <v>154</v>
      </c>
      <c r="C13" s="138" t="s">
        <v>1848</v>
      </c>
      <c r="D13" s="139">
        <f>SUM(COUNTIF(WeekNights!$D$39:$AV$50,A13),COUNTIF('Weekend Training'!$D$41:$Y$52,A13))</f>
        <v>0</v>
      </c>
    </row>
    <row r="14" spans="1:4">
      <c r="A14" s="195" t="s">
        <v>552</v>
      </c>
      <c r="B14" s="161" t="s">
        <v>1849</v>
      </c>
      <c r="C14" s="138" t="s">
        <v>1848</v>
      </c>
      <c r="D14" s="139">
        <f>SUM(COUNTIF(WeekNights!$D$39:$AV$50,A14),COUNTIF('Weekend Training'!$D$41:$Y$52,A14))</f>
        <v>0</v>
      </c>
    </row>
    <row r="15" spans="1:4">
      <c r="A15" s="195" t="s">
        <v>553</v>
      </c>
      <c r="B15" s="161" t="s">
        <v>1850</v>
      </c>
      <c r="C15" s="138" t="s">
        <v>1848</v>
      </c>
      <c r="D15" s="139">
        <f>SUM(COUNTIF(WeekNights!$D$39:$AV$50,A15),COUNTIF('Weekend Training'!$D$41:$Y$52,A15))</f>
        <v>0</v>
      </c>
    </row>
    <row r="16" spans="1:4">
      <c r="A16" s="195" t="s">
        <v>554</v>
      </c>
      <c r="B16" s="161" t="s">
        <v>1851</v>
      </c>
      <c r="C16" s="138" t="s">
        <v>1848</v>
      </c>
      <c r="D16" s="139">
        <f>SUM(COUNTIF(WeekNights!$D$39:$AV$50,A16),COUNTIF('Weekend Training'!$D$41:$Y$52,A16))</f>
        <v>0</v>
      </c>
    </row>
    <row r="17" spans="1:4">
      <c r="A17" s="195" t="s">
        <v>555</v>
      </c>
      <c r="B17" s="161" t="s">
        <v>1852</v>
      </c>
      <c r="C17" s="138" t="s">
        <v>1848</v>
      </c>
      <c r="D17" s="139">
        <f>SUM(COUNTIF(WeekNights!$D$39:$AV$50,A17),COUNTIF('Weekend Training'!$D$41:$Y$52,A17))</f>
        <v>0</v>
      </c>
    </row>
    <row r="18" spans="1:4" ht="13.8" thickBot="1">
      <c r="A18" s="197"/>
      <c r="B18" s="200" t="s">
        <v>2286</v>
      </c>
      <c r="C18" s="148">
        <v>3</v>
      </c>
      <c r="D18" s="149">
        <f>SUM(D10:D17)</f>
        <v>0</v>
      </c>
    </row>
    <row r="19" spans="1:4" ht="13.8" thickBot="1">
      <c r="A19" s="112"/>
      <c r="B19" s="112"/>
      <c r="C19" s="112"/>
      <c r="D19" s="112"/>
    </row>
    <row r="20" spans="1:4" ht="13.8" thickBot="1">
      <c r="A20" s="1137"/>
      <c r="B20" s="192" t="s">
        <v>1894</v>
      </c>
      <c r="C20" s="150"/>
      <c r="D20" s="151"/>
    </row>
    <row r="21" spans="1:4">
      <c r="A21" s="153" t="s">
        <v>1856</v>
      </c>
      <c r="B21" s="155" t="s">
        <v>536</v>
      </c>
      <c r="C21" s="132">
        <v>9</v>
      </c>
      <c r="D21" s="154">
        <f>SUM(COUNTIF(WeekNights!$D$39:$AV$50,A21),COUNTIF('Weekend Training'!$D$41:$Y$52,A21))</f>
        <v>9</v>
      </c>
    </row>
    <row r="22" spans="1:4" ht="13.8" thickBot="1">
      <c r="A22" s="146" t="s">
        <v>1857</v>
      </c>
      <c r="B22" s="147" t="s">
        <v>536</v>
      </c>
      <c r="C22" s="148">
        <v>18</v>
      </c>
      <c r="D22" s="149">
        <f>SUM(COUNTIF(WeekNights!$D$39:$AV$50,A22),COUNTIF('Weekend Training'!$D$39:$Y$51,A22))</f>
        <v>0</v>
      </c>
    </row>
    <row r="23" spans="1:4" ht="13.8" thickBot="1"/>
    <row r="24" spans="1:4" ht="13.8" thickBot="1">
      <c r="A24" s="178"/>
      <c r="B24" s="1140" t="s">
        <v>1895</v>
      </c>
      <c r="C24" s="179"/>
      <c r="D24" s="180"/>
    </row>
    <row r="25" spans="1:4">
      <c r="A25" s="126" t="s">
        <v>879</v>
      </c>
      <c r="B25" s="121" t="s">
        <v>425</v>
      </c>
      <c r="C25" s="122">
        <v>1</v>
      </c>
      <c r="D25" s="127">
        <f>SUM(COUNTIF(WeekNights!$D$39:$AV$50,A25),COUNTIF('Weekend Training'!$D$41:$Y$52,A25))</f>
        <v>1</v>
      </c>
    </row>
    <row r="26" spans="1:4">
      <c r="A26" s="101" t="s">
        <v>880</v>
      </c>
      <c r="B26" s="102" t="s">
        <v>426</v>
      </c>
      <c r="C26" s="105">
        <v>2</v>
      </c>
      <c r="D26" s="108">
        <f>SUM(COUNTIF(WeekNights!$D$39:$AV$50,A26),COUNTIF('Weekend Training'!$D$41:$Y$52,A26))</f>
        <v>2</v>
      </c>
    </row>
    <row r="27" spans="1:4">
      <c r="A27" s="101" t="s">
        <v>881</v>
      </c>
      <c r="B27" s="102" t="s">
        <v>427</v>
      </c>
      <c r="C27" s="105">
        <v>2</v>
      </c>
      <c r="D27" s="108">
        <f>SUM(COUNTIF(WeekNights!$D$39:$AV$50,A27),COUNTIF('Weekend Training'!$D$41:$Y$52,A27))</f>
        <v>2</v>
      </c>
    </row>
    <row r="28" spans="1:4">
      <c r="A28" s="101" t="s">
        <v>882</v>
      </c>
      <c r="B28" s="102" t="s">
        <v>428</v>
      </c>
      <c r="C28" s="105">
        <v>2</v>
      </c>
      <c r="D28" s="108">
        <f>SUM(COUNTIF(WeekNights!$D$39:$AV$50,A28),COUNTIF('Weekend Training'!$D$41:$Y$52,A28))</f>
        <v>2</v>
      </c>
    </row>
    <row r="29" spans="1:4">
      <c r="A29" s="101" t="s">
        <v>883</v>
      </c>
      <c r="B29" s="102" t="s">
        <v>331</v>
      </c>
      <c r="C29" s="105">
        <v>2</v>
      </c>
      <c r="D29" s="108">
        <f>SUM(COUNTIF(WeekNights!$D$39:$AV$50,A29),COUNTIF('Weekend Training'!$D$41:$Y$52,A29))</f>
        <v>2</v>
      </c>
    </row>
    <row r="30" spans="1:4">
      <c r="A30" s="101" t="s">
        <v>884</v>
      </c>
      <c r="B30" s="102" t="s">
        <v>429</v>
      </c>
      <c r="C30" s="105">
        <v>1</v>
      </c>
      <c r="D30" s="108">
        <f>SUM(COUNTIF(WeekNights!$D$39:$AV$50,A30),COUNTIF('Weekend Training'!$D$41:$Y$52,A30))</f>
        <v>1</v>
      </c>
    </row>
    <row r="31" spans="1:4">
      <c r="A31" s="1167" t="s">
        <v>1896</v>
      </c>
      <c r="B31" s="1168" t="s">
        <v>1897</v>
      </c>
      <c r="C31" s="1169" t="s">
        <v>1848</v>
      </c>
      <c r="D31" s="108">
        <f>SUM(COUNTIF(WeekNights!$D$39:$AV$50,A31),COUNTIF('Weekend Training'!$D$41:$Y$52,A31))</f>
        <v>0</v>
      </c>
    </row>
    <row r="32" spans="1:4">
      <c r="A32" s="1167" t="s">
        <v>1898</v>
      </c>
      <c r="B32" s="1168" t="s">
        <v>1899</v>
      </c>
      <c r="C32" s="1169" t="s">
        <v>1848</v>
      </c>
      <c r="D32" s="108">
        <f>SUM(COUNTIF(WeekNights!$D$39:$AV$50,A32),COUNTIF('Weekend Training'!$D$41:$Y$52,A32))</f>
        <v>0</v>
      </c>
    </row>
    <row r="33" spans="1:4">
      <c r="A33" s="196" t="s">
        <v>878</v>
      </c>
      <c r="B33" s="199" t="s">
        <v>1900</v>
      </c>
      <c r="C33" s="142">
        <v>1</v>
      </c>
      <c r="D33" s="143">
        <f>SUM(COUNTIF(WeekNights!$D$39:$AV$50,A33),COUNTIF('Weekend Training'!$D$41:$Y$52,A33))</f>
        <v>0</v>
      </c>
    </row>
    <row r="34" spans="1:4" ht="13.8" thickBot="1">
      <c r="A34" s="1174" t="s">
        <v>1809</v>
      </c>
      <c r="B34" s="128" t="s">
        <v>1525</v>
      </c>
      <c r="C34" s="117">
        <v>12</v>
      </c>
      <c r="D34" s="172">
        <f>SUM(COUNTIF(WeekNights!$D$39:$AV$50,A34),COUNTIF('Weekend Training'!$D$41:$Y$52,A34))</f>
        <v>0</v>
      </c>
    </row>
    <row r="35" spans="1:4" ht="13.8" thickBot="1">
      <c r="A35" s="112"/>
      <c r="B35" s="112"/>
      <c r="C35" s="112"/>
      <c r="D35" s="112"/>
    </row>
    <row r="36" spans="1:4" ht="13.8" thickBot="1">
      <c r="A36" s="152"/>
      <c r="B36" s="192" t="s">
        <v>1859</v>
      </c>
      <c r="C36" s="150"/>
      <c r="D36" s="151"/>
    </row>
    <row r="37" spans="1:4">
      <c r="A37" s="153" t="s">
        <v>2288</v>
      </c>
      <c r="B37" s="155" t="s">
        <v>538</v>
      </c>
      <c r="C37" s="132">
        <v>3</v>
      </c>
      <c r="D37" s="154">
        <f>SUM(COUNTIF(WeekNights!$D$39:$AV$50,A37),COUNTIF('Weekend Training'!$D$41:$Y$52,A37))</f>
        <v>0</v>
      </c>
    </row>
    <row r="38" spans="1:4">
      <c r="A38" s="160" t="s">
        <v>2289</v>
      </c>
      <c r="B38" s="161" t="s">
        <v>540</v>
      </c>
      <c r="C38" s="138">
        <v>3</v>
      </c>
      <c r="D38" s="139">
        <f>SUM(COUNTIF(WeekNights!$D$39:$AV$50,A38),COUNTIF('Weekend Training'!$D$41:$Y$52,A38))</f>
        <v>0</v>
      </c>
    </row>
    <row r="39" spans="1:4">
      <c r="A39" s="160" t="s">
        <v>2290</v>
      </c>
      <c r="B39" s="161" t="s">
        <v>537</v>
      </c>
      <c r="C39" s="138">
        <v>3</v>
      </c>
      <c r="D39" s="139">
        <f>SUM(COUNTIF(WeekNights!$D$39:$AV$50,A39),COUNTIF('Weekend Training'!$D$41:$Y$52,A39))</f>
        <v>3</v>
      </c>
    </row>
    <row r="40" spans="1:4">
      <c r="A40" s="140" t="s">
        <v>2291</v>
      </c>
      <c r="B40" s="141" t="s">
        <v>537</v>
      </c>
      <c r="C40" s="142">
        <v>3</v>
      </c>
      <c r="D40" s="143">
        <f>SUM(COUNTIF(WeekNights!$D$39:$AV$50,A40),COUNTIF('Weekend Training'!$D$41:$Y$52,A40))</f>
        <v>0</v>
      </c>
    </row>
    <row r="41" spans="1:4">
      <c r="A41" s="140" t="s">
        <v>2292</v>
      </c>
      <c r="B41" s="141" t="s">
        <v>539</v>
      </c>
      <c r="C41" s="142">
        <v>3</v>
      </c>
      <c r="D41" s="143">
        <f>SUM(COUNTIF(WeekNights!$D$39:$AV$50,A41),COUNTIF('Weekend Training'!$D$41:$Y$52,A41))</f>
        <v>0</v>
      </c>
    </row>
    <row r="42" spans="1:4">
      <c r="A42" s="140" t="s">
        <v>2293</v>
      </c>
      <c r="B42" s="141" t="s">
        <v>541</v>
      </c>
      <c r="C42" s="142">
        <v>3</v>
      </c>
      <c r="D42" s="143">
        <f>SUM(COUNTIF(WeekNights!$D$39:$AV$50,A42),COUNTIF('Weekend Training'!$D$41:$Y$52,A42))</f>
        <v>0</v>
      </c>
    </row>
    <row r="43" spans="1:4">
      <c r="A43" s="140" t="s">
        <v>2294</v>
      </c>
      <c r="B43" s="141" t="s">
        <v>542</v>
      </c>
      <c r="C43" s="142">
        <v>3</v>
      </c>
      <c r="D43" s="143">
        <f>SUM(COUNTIF(WeekNights!$D$39:$AV$50,A43),COUNTIF('Weekend Training'!$D$41:$Y$52,A43))</f>
        <v>0</v>
      </c>
    </row>
    <row r="44" spans="1:4" ht="13.8" thickBot="1">
      <c r="A44" s="146" t="s">
        <v>2295</v>
      </c>
      <c r="B44" s="147" t="s">
        <v>543</v>
      </c>
      <c r="C44" s="148">
        <v>3</v>
      </c>
      <c r="D44" s="149">
        <f>SUM(COUNTIF(WeekNights!$D$39:$AV$50,A44),COUNTIF('Weekend Training'!$D$41:$Y$52,A44))</f>
        <v>0</v>
      </c>
    </row>
    <row r="45" spans="1:4" ht="13.8" thickBot="1">
      <c r="A45" s="112"/>
      <c r="B45" s="112"/>
      <c r="C45" s="112"/>
      <c r="D45" s="112"/>
    </row>
    <row r="46" spans="1:4" ht="13.8" thickBot="1">
      <c r="A46" s="152"/>
      <c r="B46" s="194" t="s">
        <v>1868</v>
      </c>
      <c r="C46" s="150"/>
      <c r="D46" s="151"/>
    </row>
    <row r="47" spans="1:4">
      <c r="A47" s="1135" t="s">
        <v>1879</v>
      </c>
      <c r="B47" s="155" t="s">
        <v>544</v>
      </c>
      <c r="C47" s="132">
        <v>9</v>
      </c>
      <c r="D47" s="154">
        <f>SUM(COUNTIF(WeekNights!$D$39:$AV$50,A47),COUNTIF('Weekend Training'!$D$41:$Y$52,A47))</f>
        <v>6</v>
      </c>
    </row>
    <row r="48" spans="1:4">
      <c r="A48" s="140" t="s">
        <v>2296</v>
      </c>
      <c r="B48" s="141" t="s">
        <v>544</v>
      </c>
      <c r="C48" s="142">
        <v>9</v>
      </c>
      <c r="D48" s="143">
        <f>SUM(COUNTIF(WeekNights!$D$39:$AV$50,A48),COUNTIF('Weekend Training'!$D$41:$Y$52,A48))</f>
        <v>0</v>
      </c>
    </row>
    <row r="49" spans="1:4" ht="13.8" thickBot="1">
      <c r="A49" s="146" t="s">
        <v>2297</v>
      </c>
      <c r="B49" s="147" t="s">
        <v>545</v>
      </c>
      <c r="C49" s="148">
        <v>9</v>
      </c>
      <c r="D49" s="149">
        <f>SUM(COUNTIF(WeekNights!$D$39:$AV$50,A49),COUNTIF('Weekend Training'!$D$41:$Y$52,A49))</f>
        <v>0</v>
      </c>
    </row>
    <row r="50" spans="1:4" ht="13.8" thickBot="1">
      <c r="A50" s="112"/>
      <c r="B50" s="112"/>
      <c r="C50" s="112"/>
      <c r="D50" s="112"/>
    </row>
    <row r="51" spans="1:4" ht="13.8" thickBot="1">
      <c r="A51" s="178"/>
      <c r="B51" s="1140" t="s">
        <v>1808</v>
      </c>
      <c r="C51" s="179"/>
      <c r="D51" s="180"/>
    </row>
    <row r="52" spans="1:4">
      <c r="A52" s="1176" t="s">
        <v>887</v>
      </c>
      <c r="B52" s="1177" t="s">
        <v>164</v>
      </c>
      <c r="C52" s="1178">
        <v>3</v>
      </c>
      <c r="D52" s="1179">
        <f>SUM(COUNTIF(WeekNights!$D$39:$AV$50,A52),COUNTIF('Weekend Training'!$D$41:$Y$52,A52))</f>
        <v>0</v>
      </c>
    </row>
    <row r="53" spans="1:4">
      <c r="A53" s="1149" t="s">
        <v>562</v>
      </c>
      <c r="B53" s="1150" t="s">
        <v>164</v>
      </c>
      <c r="C53" s="1151">
        <v>6</v>
      </c>
      <c r="D53" s="1152">
        <f>SUM(COUNTIF(WeekNights!$D$39:$AV$50,A53),COUNTIF('Weekend Training'!$D$41:$Y$52,A53))</f>
        <v>0</v>
      </c>
    </row>
    <row r="54" spans="1:4">
      <c r="A54" s="1153" t="s">
        <v>768</v>
      </c>
      <c r="B54" s="1154" t="s">
        <v>337</v>
      </c>
      <c r="C54" s="1155">
        <v>1</v>
      </c>
      <c r="D54" s="1152">
        <f>SUM(COUNTIF(WeekNights!$D$39:$AV$50,A54),COUNTIF('Weekend Training'!$D$41:$Y$52,A54))</f>
        <v>0</v>
      </c>
    </row>
    <row r="55" spans="1:4">
      <c r="A55" s="1153" t="s">
        <v>769</v>
      </c>
      <c r="B55" s="1154" t="s">
        <v>338</v>
      </c>
      <c r="C55" s="1155">
        <v>2</v>
      </c>
      <c r="D55" s="1152">
        <f>SUM(COUNTIF(WeekNights!$D$39:$AV$50,A55),COUNTIF('Weekend Training'!$D$41:$Y$52,A55))</f>
        <v>0</v>
      </c>
    </row>
    <row r="56" spans="1:4">
      <c r="A56" s="1153" t="s">
        <v>770</v>
      </c>
      <c r="B56" s="1154" t="s">
        <v>339</v>
      </c>
      <c r="C56" s="1155">
        <v>2</v>
      </c>
      <c r="D56" s="1152">
        <f>SUM(COUNTIF(WeekNights!$D$39:$AV$50,A56),COUNTIF('Weekend Training'!$D$41:$Y$52,A56))</f>
        <v>0</v>
      </c>
    </row>
    <row r="57" spans="1:4">
      <c r="A57" s="1153" t="s">
        <v>885</v>
      </c>
      <c r="B57" s="1154" t="s">
        <v>430</v>
      </c>
      <c r="C57" s="1155">
        <v>1</v>
      </c>
      <c r="D57" s="1152">
        <f>SUM(COUNTIF(WeekNights!$D$39:$AV$50,A57),COUNTIF('Weekend Training'!$D$41:$Y$52,A57))</f>
        <v>0</v>
      </c>
    </row>
    <row r="58" spans="1:4" ht="13.8" thickBot="1">
      <c r="A58" s="1156" t="s">
        <v>886</v>
      </c>
      <c r="B58" s="1157" t="s">
        <v>431</v>
      </c>
      <c r="C58" s="1158">
        <v>1</v>
      </c>
      <c r="D58" s="1159">
        <f>SUM(COUNTIF(WeekNights!$D$39:$AV$50,A58),COUNTIF('Weekend Training'!$D$41:$Y$52,A58))</f>
        <v>0</v>
      </c>
    </row>
    <row r="59" spans="1:4" ht="13.8" thickBot="1">
      <c r="C59" s="1"/>
      <c r="D59" s="86"/>
    </row>
    <row r="60" spans="1:4" ht="13.8" thickBot="1">
      <c r="A60" s="178"/>
      <c r="B60" s="1140" t="s">
        <v>2036</v>
      </c>
      <c r="C60" s="179"/>
      <c r="D60" s="180"/>
    </row>
    <row r="61" spans="1:4">
      <c r="A61" s="193" t="s">
        <v>890</v>
      </c>
      <c r="B61" s="121" t="s">
        <v>433</v>
      </c>
      <c r="C61" s="122">
        <v>1</v>
      </c>
      <c r="D61" s="127">
        <f>SUM(COUNTIF(WeekNights!$D$39:$AV$50,A61),COUNTIF('Weekend Training'!$D$41:$Y$52,A61))</f>
        <v>1</v>
      </c>
    </row>
    <row r="62" spans="1:4">
      <c r="A62" s="1167" t="s">
        <v>891</v>
      </c>
      <c r="B62" s="102" t="s">
        <v>435</v>
      </c>
      <c r="C62" s="105">
        <v>1</v>
      </c>
      <c r="D62" s="108">
        <f>SUM(COUNTIF(WeekNights!$D$39:$AV$50,A62),COUNTIF('Weekend Training'!$D$41:$Y$52,A62))</f>
        <v>1</v>
      </c>
    </row>
    <row r="63" spans="1:4">
      <c r="A63" s="95" t="s">
        <v>772</v>
      </c>
      <c r="B63" s="96" t="s">
        <v>1884</v>
      </c>
      <c r="C63" s="93">
        <v>2</v>
      </c>
      <c r="D63" s="100">
        <f>SUM(COUNTIF(WeekNights!$D$39:$AV$50,A63),COUNTIF('Weekend Training'!$D$41:$Y$52,A63))</f>
        <v>0</v>
      </c>
    </row>
    <row r="64" spans="1:4">
      <c r="A64" s="95" t="s">
        <v>773</v>
      </c>
      <c r="B64" s="96" t="s">
        <v>342</v>
      </c>
      <c r="C64" s="93">
        <v>2</v>
      </c>
      <c r="D64" s="100">
        <f>SUM(COUNTIF(WeekNights!$D$39:$AV$50,A64),COUNTIF('Weekend Training'!$D$41:$Y$52,A64))</f>
        <v>0</v>
      </c>
    </row>
    <row r="65" spans="1:4">
      <c r="A65" s="95" t="s">
        <v>774</v>
      </c>
      <c r="B65" s="96" t="s">
        <v>344</v>
      </c>
      <c r="C65" s="93">
        <v>2</v>
      </c>
      <c r="D65" s="100">
        <f>SUM(COUNTIF(WeekNights!$D$39:$AV$50,A65),COUNTIF('Weekend Training'!$D$41:$Y$52,A65))</f>
        <v>0</v>
      </c>
    </row>
    <row r="66" spans="1:4" ht="13.8" thickBot="1">
      <c r="A66" s="116" t="s">
        <v>888</v>
      </c>
      <c r="B66" s="128" t="s">
        <v>432</v>
      </c>
      <c r="C66" s="117">
        <v>3</v>
      </c>
      <c r="D66" s="172">
        <f>SUM(COUNTIF(WeekNights!$D$39:$AV$50,A66),COUNTIF('Weekend Training'!$D$41:$Y$52,A66))</f>
        <v>0</v>
      </c>
    </row>
    <row r="67" spans="1:4" ht="13.8" thickBot="1">
      <c r="C67" s="1"/>
      <c r="D67" s="86"/>
    </row>
    <row r="68" spans="1:4" ht="13.8" thickBot="1">
      <c r="A68" s="178"/>
      <c r="B68" s="1140" t="s">
        <v>1901</v>
      </c>
      <c r="C68" s="179"/>
      <c r="D68" s="180"/>
    </row>
    <row r="69" spans="1:4">
      <c r="A69" s="126" t="s">
        <v>894</v>
      </c>
      <c r="B69" s="121" t="s">
        <v>1902</v>
      </c>
      <c r="C69" s="122">
        <v>1</v>
      </c>
      <c r="D69" s="127">
        <f>SUM(COUNTIF(WeekNights!$D$39:$AV$50,A69),COUNTIF('Weekend Training'!$D$41:$Y$52,A69))</f>
        <v>1</v>
      </c>
    </row>
    <row r="70" spans="1:4">
      <c r="A70" s="101" t="s">
        <v>895</v>
      </c>
      <c r="B70" s="102" t="s">
        <v>439</v>
      </c>
      <c r="C70" s="105">
        <v>1</v>
      </c>
      <c r="D70" s="108">
        <f>SUM(COUNTIF(WeekNights!$D$39:$AV$50,A70),COUNTIF('Weekend Training'!$D$41:$Y$52,A70))</f>
        <v>1</v>
      </c>
    </row>
    <row r="71" spans="1:4">
      <c r="A71" s="101" t="s">
        <v>896</v>
      </c>
      <c r="B71" s="102" t="s">
        <v>440</v>
      </c>
      <c r="C71" s="105">
        <v>1</v>
      </c>
      <c r="D71" s="108">
        <f>SUM(COUNTIF(WeekNights!$D$39:$AV$50,A71),COUNTIF('Weekend Training'!$D$41:$Y$52,A71))</f>
        <v>1</v>
      </c>
    </row>
    <row r="72" spans="1:4">
      <c r="A72" s="101" t="s">
        <v>897</v>
      </c>
      <c r="B72" s="102" t="s">
        <v>441</v>
      </c>
      <c r="C72" s="105">
        <v>2</v>
      </c>
      <c r="D72" s="108">
        <f>SUM(COUNTIF(WeekNights!$D$39:$AV$50,A72),COUNTIF('Weekend Training'!$D$41:$Y$52,A72))</f>
        <v>2</v>
      </c>
    </row>
    <row r="73" spans="1:4">
      <c r="A73" s="1167" t="s">
        <v>1903</v>
      </c>
      <c r="B73" s="1168" t="s">
        <v>1667</v>
      </c>
      <c r="C73" s="1169" t="s">
        <v>1848</v>
      </c>
      <c r="D73" s="108">
        <f>SUM(COUNTIF(WeekNights!$D$39:$AV$50,A73),COUNTIF('Weekend Training'!$D$41:$Y$52,A73))</f>
        <v>0</v>
      </c>
    </row>
    <row r="74" spans="1:4">
      <c r="A74" s="95" t="s">
        <v>678</v>
      </c>
      <c r="B74" s="96" t="s">
        <v>265</v>
      </c>
      <c r="C74" s="93">
        <v>2</v>
      </c>
      <c r="D74" s="100">
        <f>SUM(COUNTIF(WeekNights!$D$39:$AV$50,A74),COUNTIF('Weekend Training'!$D$41:$Y$52,A74))</f>
        <v>2</v>
      </c>
    </row>
    <row r="75" spans="1:4">
      <c r="A75" s="1170" t="s">
        <v>128</v>
      </c>
      <c r="B75" s="1171" t="s">
        <v>267</v>
      </c>
      <c r="C75" s="1172">
        <v>8</v>
      </c>
      <c r="D75" s="1173">
        <f>SUM(COUNTIF(WeekNights!$D$39:$AV$50,A75),COUNTIF('Weekend Training'!$D$41:$Y$52,A75))</f>
        <v>0</v>
      </c>
    </row>
    <row r="76" spans="1:4">
      <c r="A76" s="87" t="s">
        <v>780</v>
      </c>
      <c r="B76" s="98" t="s">
        <v>348</v>
      </c>
      <c r="C76" s="89">
        <v>4</v>
      </c>
      <c r="D76" s="99">
        <f>SUM(COUNTIF(WeekNights!$D$39:$AV$50,A76),COUNTIF('Weekend Training'!$D$41:$Y$52,A76))</f>
        <v>0</v>
      </c>
    </row>
    <row r="77" spans="1:4">
      <c r="A77" s="1170" t="s">
        <v>781</v>
      </c>
      <c r="B77" s="1171" t="s">
        <v>350</v>
      </c>
      <c r="C77" s="1172">
        <v>2</v>
      </c>
      <c r="D77" s="1173">
        <f>SUM(COUNTIF(WeekNights!$D$39:$AV$50,A77),COUNTIF('Weekend Training'!$D$41:$Y$52,A77))</f>
        <v>0</v>
      </c>
    </row>
    <row r="78" spans="1:4">
      <c r="A78" s="1180" t="s">
        <v>1904</v>
      </c>
      <c r="B78" s="1181" t="s">
        <v>1905</v>
      </c>
      <c r="C78" s="1172">
        <v>2</v>
      </c>
      <c r="D78" s="1173">
        <f>SUM(COUNTIF(WeekNights!$D$39:$AV$50,A78),COUNTIF('Weekend Training'!$D$41:$Y$52,A78))</f>
        <v>0</v>
      </c>
    </row>
    <row r="79" spans="1:4">
      <c r="A79" s="87" t="s">
        <v>892</v>
      </c>
      <c r="B79" s="98" t="s">
        <v>436</v>
      </c>
      <c r="C79" s="89">
        <v>1</v>
      </c>
      <c r="D79" s="99">
        <f>SUM(COUNTIF(WeekNights!$D$39:$AV$50,A79),COUNTIF('Weekend Training'!$D$41:$Y$52,A79))</f>
        <v>0</v>
      </c>
    </row>
    <row r="80" spans="1:4" ht="13.8" thickBot="1">
      <c r="A80" s="116" t="s">
        <v>893</v>
      </c>
      <c r="B80" s="128" t="s">
        <v>438</v>
      </c>
      <c r="C80" s="117">
        <v>3</v>
      </c>
      <c r="D80" s="172">
        <f>SUM(COUNTIF(WeekNights!$D$39:$AV$50,A80),COUNTIF('Weekend Training'!$D$41:$Y$52,A80))</f>
        <v>0</v>
      </c>
    </row>
    <row r="81" spans="1:4" ht="13.8" thickBot="1">
      <c r="C81" s="1"/>
      <c r="D81" s="86"/>
    </row>
    <row r="82" spans="1:4" ht="13.8" thickBot="1">
      <c r="A82" s="178"/>
      <c r="B82" s="1160" t="s">
        <v>1906</v>
      </c>
      <c r="C82" s="179"/>
      <c r="D82" s="180"/>
    </row>
    <row r="83" spans="1:4">
      <c r="A83" s="193" t="s">
        <v>904</v>
      </c>
      <c r="B83" s="121" t="s">
        <v>354</v>
      </c>
      <c r="C83" s="122">
        <v>2</v>
      </c>
      <c r="D83" s="127">
        <f>SUM(COUNTIF(WeekNights!$D$39:$AV$50,A83),COUNTIF('Weekend Training'!$D$41:$Y$52,A83))</f>
        <v>2</v>
      </c>
    </row>
    <row r="84" spans="1:4">
      <c r="A84" s="101" t="s">
        <v>905</v>
      </c>
      <c r="B84" s="102" t="s">
        <v>443</v>
      </c>
      <c r="C84" s="105">
        <v>2</v>
      </c>
      <c r="D84" s="108">
        <f>SUM(COUNTIF(WeekNights!$D$39:$AV$50,A84),COUNTIF('Weekend Training'!$D$41:$Y$52,A84))</f>
        <v>2</v>
      </c>
    </row>
    <row r="85" spans="1:4">
      <c r="A85" s="101" t="s">
        <v>906</v>
      </c>
      <c r="B85" s="102" t="s">
        <v>445</v>
      </c>
      <c r="C85" s="105">
        <v>2</v>
      </c>
      <c r="D85" s="108">
        <f>SUM(COUNTIF(WeekNights!$D$39:$AV$50,A85),COUNTIF('Weekend Training'!$D$41:$Y$52,A85))</f>
        <v>2</v>
      </c>
    </row>
    <row r="86" spans="1:4">
      <c r="A86" s="101" t="s">
        <v>907</v>
      </c>
      <c r="B86" s="102" t="s">
        <v>447</v>
      </c>
      <c r="C86" s="105">
        <v>1</v>
      </c>
      <c r="D86" s="108">
        <f>SUM(COUNTIF(WeekNights!$D$39:$AV$50,A86),COUNTIF('Weekend Training'!$D$41:$Y$52,A86))</f>
        <v>1</v>
      </c>
    </row>
    <row r="87" spans="1:4">
      <c r="A87" s="101" t="s">
        <v>908</v>
      </c>
      <c r="B87" s="102" t="s">
        <v>442</v>
      </c>
      <c r="C87" s="105">
        <v>3</v>
      </c>
      <c r="D87" s="108">
        <f>SUM(COUNTIF(WeekNights!$D$39:$AV$50,A87),COUNTIF('Weekend Training'!$D$41:$Y$52,A87))</f>
        <v>3</v>
      </c>
    </row>
    <row r="88" spans="1:4">
      <c r="A88" s="1167" t="s">
        <v>1907</v>
      </c>
      <c r="B88" s="1168" t="s">
        <v>1667</v>
      </c>
      <c r="C88" s="105" t="s">
        <v>1848</v>
      </c>
      <c r="D88" s="108">
        <f>SUM(COUNTIF(WeekNights!$D$39:$AV$50,A88),COUNTIF('Weekend Training'!$D$41:$Y$52,A88))</f>
        <v>0</v>
      </c>
    </row>
    <row r="89" spans="1:4">
      <c r="A89" s="95" t="s">
        <v>787</v>
      </c>
      <c r="B89" s="96" t="s">
        <v>357</v>
      </c>
      <c r="C89" s="93">
        <v>1</v>
      </c>
      <c r="D89" s="100">
        <f>SUM(COUNTIF(WeekNights!$D$39:$AV$50,A89),COUNTIF('Weekend Training'!$D$41:$Y$52,A89))</f>
        <v>0</v>
      </c>
    </row>
    <row r="90" spans="1:4">
      <c r="A90" s="95" t="s">
        <v>788</v>
      </c>
      <c r="B90" s="96" t="s">
        <v>359</v>
      </c>
      <c r="C90" s="93">
        <v>2</v>
      </c>
      <c r="D90" s="100">
        <f>SUM(COUNTIF(WeekNights!$D$39:$AV$50,A90),COUNTIF('Weekend Training'!$D$41:$Y$52,A90))</f>
        <v>2</v>
      </c>
    </row>
    <row r="91" spans="1:4">
      <c r="A91" s="1170" t="s">
        <v>789</v>
      </c>
      <c r="B91" s="1171" t="s">
        <v>361</v>
      </c>
      <c r="C91" s="1172">
        <v>3</v>
      </c>
      <c r="D91" s="1173">
        <f>SUM(COUNTIF(WeekNights!$D$39:$AV$50,A91),COUNTIF('Weekend Training'!$D$41:$Y$52,A91))</f>
        <v>0</v>
      </c>
    </row>
    <row r="92" spans="1:4">
      <c r="A92" s="87" t="s">
        <v>898</v>
      </c>
      <c r="B92" s="98" t="s">
        <v>353</v>
      </c>
      <c r="C92" s="89">
        <v>2</v>
      </c>
      <c r="D92" s="99">
        <f>SUM(COUNTIF(WeekNights!$D$39:$AV$50,A92),COUNTIF('Weekend Training'!$D$41:$Y$52,A92))</f>
        <v>0</v>
      </c>
    </row>
    <row r="93" spans="1:4">
      <c r="A93" s="87" t="s">
        <v>899</v>
      </c>
      <c r="B93" s="98" t="s">
        <v>442</v>
      </c>
      <c r="C93" s="89">
        <v>3</v>
      </c>
      <c r="D93" s="99">
        <f>SUM(COUNTIF(WeekNights!$D$39:$AV$50,A93),COUNTIF('Weekend Training'!$D$41:$Y$52,A93))</f>
        <v>0</v>
      </c>
    </row>
    <row r="94" spans="1:4">
      <c r="A94" s="95" t="s">
        <v>900</v>
      </c>
      <c r="B94" s="96" t="s">
        <v>444</v>
      </c>
      <c r="C94" s="93">
        <v>3</v>
      </c>
      <c r="D94" s="100">
        <f>SUM(COUNTIF(WeekNights!$D$39:$AV$50,A94),COUNTIF('Weekend Training'!$D$41:$Y$52,A94))</f>
        <v>0</v>
      </c>
    </row>
    <row r="95" spans="1:4">
      <c r="A95" s="95" t="s">
        <v>901</v>
      </c>
      <c r="B95" s="96" t="s">
        <v>446</v>
      </c>
      <c r="C95" s="93">
        <v>3</v>
      </c>
      <c r="D95" s="100">
        <f>SUM(COUNTIF(WeekNights!$D$39:$AV$50,A95),COUNTIF('Weekend Training'!$D$41:$Y$52,A95))</f>
        <v>0</v>
      </c>
    </row>
    <row r="96" spans="1:4">
      <c r="A96" s="95" t="s">
        <v>902</v>
      </c>
      <c r="B96" s="96" t="s">
        <v>448</v>
      </c>
      <c r="C96" s="93">
        <v>3</v>
      </c>
      <c r="D96" s="100">
        <f>SUM(COUNTIF(WeekNights!$D$39:$AV$50,A96),COUNTIF('Weekend Training'!$D$41:$Y$52,A96))</f>
        <v>0</v>
      </c>
    </row>
    <row r="97" spans="1:4" ht="13.8" thickBot="1">
      <c r="A97" s="116" t="s">
        <v>903</v>
      </c>
      <c r="B97" s="128" t="s">
        <v>449</v>
      </c>
      <c r="C97" s="117">
        <v>3</v>
      </c>
      <c r="D97" s="172">
        <f>SUM(COUNTIF(WeekNights!$D$39:$AV$50,A97),COUNTIF('Weekend Training'!$D$41:$Y$52,A97))</f>
        <v>0</v>
      </c>
    </row>
    <row r="98" spans="1:4" ht="13.8" thickBot="1"/>
    <row r="99" spans="1:4" ht="13.8" thickBot="1">
      <c r="A99" s="178"/>
      <c r="B99" s="1160" t="s">
        <v>1908</v>
      </c>
      <c r="C99" s="179"/>
      <c r="D99" s="180"/>
    </row>
    <row r="100" spans="1:4">
      <c r="A100" s="1161" t="s">
        <v>593</v>
      </c>
      <c r="B100" s="1162" t="s">
        <v>195</v>
      </c>
      <c r="C100" s="1163">
        <v>1</v>
      </c>
      <c r="D100" s="1164">
        <f>SUM(COUNTIF(WeekNights!$D$39:$AV$50,A100),COUNTIF('Weekend Training'!$D$39:$Y$51,A100))</f>
        <v>0</v>
      </c>
    </row>
    <row r="101" spans="1:4">
      <c r="A101" s="1149" t="s">
        <v>594</v>
      </c>
      <c r="B101" s="1150" t="s">
        <v>196</v>
      </c>
      <c r="C101" s="1151">
        <v>1</v>
      </c>
      <c r="D101" s="1165">
        <f>SUM(COUNTIF(WeekNights!$D$39:$AV$50,A101),COUNTIF('Weekend Training'!$D$39:$Y$51,A101))</f>
        <v>0</v>
      </c>
    </row>
    <row r="102" spans="1:4">
      <c r="A102" s="1149" t="s">
        <v>595</v>
      </c>
      <c r="B102" s="1150" t="s">
        <v>197</v>
      </c>
      <c r="C102" s="1151">
        <v>1</v>
      </c>
      <c r="D102" s="1165">
        <f>SUM(COUNTIF(WeekNights!$D$39:$AV$50,A102),COUNTIF('Weekend Training'!$D$39:$Y$51,A102))</f>
        <v>0</v>
      </c>
    </row>
    <row r="103" spans="1:4">
      <c r="A103" s="1149" t="s">
        <v>596</v>
      </c>
      <c r="B103" s="1150" t="s">
        <v>198</v>
      </c>
      <c r="C103" s="1151">
        <v>6</v>
      </c>
      <c r="D103" s="1165">
        <f>SUM(COUNTIF(WeekNights!$D$39:$AV$50,A103),COUNTIF('Weekend Training'!$D$39:$Y$51,A103))</f>
        <v>0</v>
      </c>
    </row>
    <row r="104" spans="1:4">
      <c r="A104" s="1153" t="s">
        <v>681</v>
      </c>
      <c r="B104" s="1154" t="s">
        <v>269</v>
      </c>
      <c r="C104" s="1155">
        <v>1</v>
      </c>
      <c r="D104" s="1152">
        <f>SUM(COUNTIF(WeekNights!$D$39:$AV$50,A104),COUNTIF('Weekend Training'!$D$39:$Y$51,A104))</f>
        <v>0</v>
      </c>
    </row>
    <row r="105" spans="1:4">
      <c r="A105" s="1153" t="s">
        <v>682</v>
      </c>
      <c r="B105" s="1154" t="s">
        <v>270</v>
      </c>
      <c r="C105" s="1155">
        <v>1</v>
      </c>
      <c r="D105" s="1152">
        <f>SUM(COUNTIF(WeekNights!$D$39:$AV$50,A105),COUNTIF('Weekend Training'!$D$39:$Y$51,A105))</f>
        <v>0</v>
      </c>
    </row>
    <row r="106" spans="1:4">
      <c r="A106" s="1153" t="s">
        <v>683</v>
      </c>
      <c r="B106" s="1154" t="s">
        <v>271</v>
      </c>
      <c r="C106" s="1155">
        <v>1</v>
      </c>
      <c r="D106" s="1152">
        <f>SUM(COUNTIF(WeekNights!$D$39:$AV$50,A106),COUNTIF('Weekend Training'!$D$39:$Y$51,A106))</f>
        <v>0</v>
      </c>
    </row>
    <row r="107" spans="1:4">
      <c r="A107" s="1153" t="s">
        <v>684</v>
      </c>
      <c r="B107" s="1154" t="s">
        <v>272</v>
      </c>
      <c r="C107" s="1155">
        <v>6</v>
      </c>
      <c r="D107" s="1152">
        <f>SUM(COUNTIF(WeekNights!$D$39:$AV$50,A107),COUNTIF('Weekend Training'!$D$39:$Y$51,A107))</f>
        <v>0</v>
      </c>
    </row>
    <row r="108" spans="1:4">
      <c r="A108" s="1153" t="s">
        <v>797</v>
      </c>
      <c r="B108" s="1154" t="s">
        <v>362</v>
      </c>
      <c r="C108" s="1155">
        <v>3</v>
      </c>
      <c r="D108" s="1152">
        <f>SUM(COUNTIF(WeekNights!$D$39:$AV$50,A108),COUNTIF('Weekend Training'!$D$39:$Y$51,A108))</f>
        <v>0</v>
      </c>
    </row>
    <row r="109" spans="1:4" ht="13.8" thickBot="1">
      <c r="A109" s="1156" t="s">
        <v>798</v>
      </c>
      <c r="B109" s="1157" t="s">
        <v>198</v>
      </c>
      <c r="C109" s="1158">
        <v>6</v>
      </c>
      <c r="D109" s="1159">
        <f>SUM(COUNTIF(WeekNights!$D$39:$AV$50,A109),COUNTIF('Weekend Training'!$D$39:$Y$51,A109))</f>
        <v>0</v>
      </c>
    </row>
    <row r="110" spans="1:4" ht="13.8" thickBot="1">
      <c r="A110" s="112"/>
      <c r="B110" s="112"/>
      <c r="C110" s="112"/>
      <c r="D110" s="112"/>
    </row>
    <row r="111" spans="1:4" ht="13.8" thickBot="1">
      <c r="A111" s="1137"/>
      <c r="B111" s="192" t="s">
        <v>1875</v>
      </c>
      <c r="C111" s="150"/>
      <c r="D111" s="151"/>
    </row>
    <row r="112" spans="1:4">
      <c r="A112" s="153" t="s">
        <v>644</v>
      </c>
      <c r="B112" s="198" t="s">
        <v>233</v>
      </c>
      <c r="C112" s="132" t="s">
        <v>1848</v>
      </c>
      <c r="D112" s="154">
        <f>SUM(COUNTIF(WeekNights!$D$39:$AV$50,A112),COUNTIF('Weekend Training'!$D$41:$Y$52,A112))</f>
        <v>0</v>
      </c>
    </row>
    <row r="113" spans="1:4">
      <c r="A113" s="195" t="s">
        <v>645</v>
      </c>
      <c r="B113" s="161" t="s">
        <v>234</v>
      </c>
      <c r="C113" s="138" t="s">
        <v>1848</v>
      </c>
      <c r="D113" s="139">
        <f>SUM(COUNTIF(WeekNights!$D$39:$AV$50,A113),COUNTIF('Weekend Training'!$D$41:$Y$52,A113))</f>
        <v>3</v>
      </c>
    </row>
    <row r="114" spans="1:4">
      <c r="A114" s="195" t="s">
        <v>646</v>
      </c>
      <c r="B114" s="161" t="s">
        <v>235</v>
      </c>
      <c r="C114" s="138" t="s">
        <v>1848</v>
      </c>
      <c r="D114" s="139">
        <f>SUM(COUNTIF(WeekNights!$D$39:$AV$50,A114),COUNTIF('Weekend Training'!$D$41:$Y$52,A114))</f>
        <v>0</v>
      </c>
    </row>
    <row r="115" spans="1:4">
      <c r="A115" s="195" t="s">
        <v>647</v>
      </c>
      <c r="B115" s="161" t="s">
        <v>236</v>
      </c>
      <c r="C115" s="138" t="s">
        <v>1848</v>
      </c>
      <c r="D115" s="139">
        <f>SUM(COUNTIF(WeekNights!$D$39:$AV$50,A115),COUNTIF('Weekend Training'!$D$41:$Y$52,A115))</f>
        <v>3</v>
      </c>
    </row>
    <row r="116" spans="1:4">
      <c r="A116" s="195" t="s">
        <v>648</v>
      </c>
      <c r="B116" s="161" t="s">
        <v>237</v>
      </c>
      <c r="C116" s="138" t="s">
        <v>1848</v>
      </c>
      <c r="D116" s="139">
        <f>SUM(COUNTIF(WeekNights!$D$39:$AV$50,A116),COUNTIF('Weekend Training'!$D$41:$Y$52,A116))</f>
        <v>0</v>
      </c>
    </row>
    <row r="117" spans="1:4">
      <c r="A117" s="195" t="s">
        <v>649</v>
      </c>
      <c r="B117" s="161" t="s">
        <v>238</v>
      </c>
      <c r="C117" s="138" t="s">
        <v>1848</v>
      </c>
      <c r="D117" s="139">
        <f>SUM(COUNTIF(WeekNights!$D$39:$AV$50,A117),COUNTIF('Weekend Training'!$D$41:$Y$52,A117))</f>
        <v>3</v>
      </c>
    </row>
    <row r="118" spans="1:4">
      <c r="A118" s="195" t="s">
        <v>650</v>
      </c>
      <c r="B118" s="161" t="s">
        <v>239</v>
      </c>
      <c r="C118" s="138" t="s">
        <v>1848</v>
      </c>
      <c r="D118" s="139">
        <f>SUM(COUNTIF(WeekNights!$D$39:$AV$50,A118),COUNTIF('Weekend Training'!$D$41:$Y$52,A118))</f>
        <v>0</v>
      </c>
    </row>
    <row r="119" spans="1:4">
      <c r="A119" s="195" t="s">
        <v>651</v>
      </c>
      <c r="B119" s="161" t="s">
        <v>240</v>
      </c>
      <c r="C119" s="138" t="s">
        <v>1848</v>
      </c>
      <c r="D119" s="139">
        <f>SUM(COUNTIF(WeekNights!$D$39:$AV$50,A119),COUNTIF('Weekend Training'!$D$41:$Y$52,A119))</f>
        <v>0</v>
      </c>
    </row>
    <row r="120" spans="1:4" ht="13.8" thickBot="1">
      <c r="A120" s="197"/>
      <c r="B120" s="200" t="s">
        <v>2287</v>
      </c>
      <c r="C120" s="148">
        <v>6</v>
      </c>
      <c r="D120" s="149">
        <f>SUM(D112:D119)</f>
        <v>9</v>
      </c>
    </row>
    <row r="121" spans="1:4" ht="13.8" thickBot="1">
      <c r="C121" s="1"/>
      <c r="D121" s="86"/>
    </row>
    <row r="122" spans="1:4">
      <c r="A122" s="178"/>
      <c r="B122" s="1140" t="s">
        <v>2037</v>
      </c>
      <c r="C122" s="179"/>
      <c r="D122" s="180"/>
    </row>
    <row r="123" spans="1:4">
      <c r="A123" s="1182" t="s">
        <v>909</v>
      </c>
      <c r="B123" s="1183" t="s">
        <v>450</v>
      </c>
      <c r="C123" s="93">
        <v>1</v>
      </c>
      <c r="D123" s="100">
        <f>SUM(COUNTIF(WeekNights!$D$39:$AV$50,A123),COUNTIF('Weekend Training'!$D$41:$Y$52,A123))</f>
        <v>1</v>
      </c>
    </row>
    <row r="124" spans="1:4">
      <c r="A124" s="1182" t="s">
        <v>910</v>
      </c>
      <c r="B124" s="1183" t="s">
        <v>451</v>
      </c>
      <c r="C124" s="93">
        <v>1</v>
      </c>
      <c r="D124" s="100">
        <f>SUM(COUNTIF(WeekNights!$D$39:$AV$50,A124),COUNTIF('Weekend Training'!$D$41:$Y$52,A124))</f>
        <v>1</v>
      </c>
    </row>
    <row r="125" spans="1:4">
      <c r="A125" s="1184" t="s">
        <v>911</v>
      </c>
      <c r="B125" s="1185" t="s">
        <v>452</v>
      </c>
      <c r="C125" s="1186">
        <v>1</v>
      </c>
      <c r="D125" s="100">
        <f>SUM(COUNTIF(WeekNights!$D$39:$AV$50,A125),COUNTIF('Weekend Training'!$D$41:$Y$52,A125))</f>
        <v>1</v>
      </c>
    </row>
    <row r="126" spans="1:4">
      <c r="A126" s="1184" t="s">
        <v>912</v>
      </c>
      <c r="B126" s="1185" t="s">
        <v>453</v>
      </c>
      <c r="C126" s="1186">
        <v>1</v>
      </c>
      <c r="D126" s="100">
        <f>SUM(COUNTIF(WeekNights!$D$39:$AV$50,A126),COUNTIF('Weekend Training'!$D$41:$Y$52,A126))</f>
        <v>1</v>
      </c>
    </row>
    <row r="127" spans="1:4" ht="13.8" thickBot="1">
      <c r="A127" s="1174" t="s">
        <v>2038</v>
      </c>
      <c r="B127" s="1187" t="s">
        <v>1667</v>
      </c>
      <c r="C127" s="117">
        <v>2</v>
      </c>
      <c r="D127" s="172">
        <f>SUM(COUNTIF(WeekNights!$D$39:$AV$50,A127),COUNTIF('Weekend Training'!$D$41:$Y$52,A127))</f>
        <v>0</v>
      </c>
    </row>
    <row r="128" spans="1:4" ht="13.8" thickBot="1">
      <c r="C128" s="1"/>
      <c r="D128" s="86"/>
    </row>
    <row r="129" spans="1:4" ht="13.8" thickBot="1">
      <c r="A129" s="178"/>
      <c r="B129" s="1140" t="s">
        <v>2039</v>
      </c>
      <c r="C129" s="179"/>
      <c r="D129" s="180"/>
    </row>
    <row r="130" spans="1:4">
      <c r="A130" s="126" t="s">
        <v>916</v>
      </c>
      <c r="B130" s="121" t="s">
        <v>455</v>
      </c>
      <c r="C130" s="122">
        <v>1</v>
      </c>
      <c r="D130" s="127">
        <f>SUM(COUNTIF(WeekNights!$D$39:$AV$50,A130),COUNTIF('Weekend Training'!$D$41:$Y$52,A130))</f>
        <v>1</v>
      </c>
    </row>
    <row r="131" spans="1:4">
      <c r="A131" s="101" t="s">
        <v>917</v>
      </c>
      <c r="B131" s="102" t="s">
        <v>457</v>
      </c>
      <c r="C131" s="105">
        <v>2</v>
      </c>
      <c r="D131" s="108">
        <f>SUM(COUNTIF(WeekNights!$D$39:$AV$50,A131),COUNTIF('Weekend Training'!$D$41:$Y$52,A131))</f>
        <v>2</v>
      </c>
    </row>
    <row r="132" spans="1:4">
      <c r="A132" s="95" t="s">
        <v>913</v>
      </c>
      <c r="B132" s="96" t="s">
        <v>454</v>
      </c>
      <c r="C132" s="93">
        <v>2</v>
      </c>
      <c r="D132" s="100">
        <f>SUM(COUNTIF(WeekNights!$D$39:$AV$50,A132),COUNTIF('Weekend Training'!$D$41:$Y$52,A132))</f>
        <v>0</v>
      </c>
    </row>
    <row r="133" spans="1:4">
      <c r="A133" s="95" t="s">
        <v>914</v>
      </c>
      <c r="B133" s="96" t="s">
        <v>456</v>
      </c>
      <c r="C133" s="93">
        <v>3</v>
      </c>
      <c r="D133" s="100">
        <f>SUM(COUNTIF(WeekNights!$D$39:$AV$50,A133),COUNTIF('Weekend Training'!$D$41:$Y$52,A133))</f>
        <v>0</v>
      </c>
    </row>
    <row r="134" spans="1:4" ht="13.8" thickBot="1">
      <c r="A134" s="116" t="s">
        <v>915</v>
      </c>
      <c r="B134" s="1187" t="s">
        <v>458</v>
      </c>
      <c r="C134" s="117">
        <v>3</v>
      </c>
      <c r="D134" s="172">
        <f>SUM(COUNTIF(WeekNights!$D$39:$AV$50,A134),COUNTIF('Weekend Training'!$D$41:$Y$52,A134))</f>
        <v>0</v>
      </c>
    </row>
    <row r="135" spans="1:4" ht="13.8" thickBot="1">
      <c r="C135" s="1"/>
      <c r="D135" s="86"/>
    </row>
    <row r="136" spans="1:4" ht="13.8" thickBot="1">
      <c r="A136" s="178"/>
      <c r="B136" s="1140" t="s">
        <v>2040</v>
      </c>
      <c r="C136" s="179"/>
      <c r="D136" s="180"/>
    </row>
    <row r="137" spans="1:4">
      <c r="A137" s="126" t="s">
        <v>921</v>
      </c>
      <c r="B137" s="121" t="s">
        <v>460</v>
      </c>
      <c r="C137" s="122">
        <v>1</v>
      </c>
      <c r="D137" s="127">
        <f>SUM(COUNTIF(WeekNights!$D$39:$AV$50,A137),COUNTIF('Weekend Training'!$D$41:$Y$52,A137))</f>
        <v>1</v>
      </c>
    </row>
    <row r="138" spans="1:4">
      <c r="A138" s="101" t="s">
        <v>922</v>
      </c>
      <c r="B138" s="102" t="s">
        <v>462</v>
      </c>
      <c r="C138" s="105">
        <v>1</v>
      </c>
      <c r="D138" s="108">
        <f>SUM(COUNTIF(WeekNights!$D$39:$AV$50,A138),COUNTIF('Weekend Training'!$D$41:$Y$52,A138))</f>
        <v>1</v>
      </c>
    </row>
    <row r="139" spans="1:4">
      <c r="A139" s="101" t="s">
        <v>923</v>
      </c>
      <c r="B139" s="102" t="s">
        <v>464</v>
      </c>
      <c r="C139" s="105">
        <v>1</v>
      </c>
      <c r="D139" s="108">
        <f>SUM(COUNTIF(WeekNights!$D$39:$AV$50,A139),COUNTIF('Weekend Training'!$D$41:$Y$52,A139))</f>
        <v>1</v>
      </c>
    </row>
    <row r="140" spans="1:4">
      <c r="A140" s="95" t="s">
        <v>918</v>
      </c>
      <c r="B140" s="96" t="s">
        <v>459</v>
      </c>
      <c r="C140" s="93">
        <v>1</v>
      </c>
      <c r="D140" s="100">
        <f>SUM(COUNTIF(WeekNights!$D$39:$AV$50,A140),COUNTIF('Weekend Training'!$D$41:$Y$52,A140))</f>
        <v>0</v>
      </c>
    </row>
    <row r="141" spans="1:4">
      <c r="A141" s="95" t="s">
        <v>919</v>
      </c>
      <c r="B141" s="96" t="s">
        <v>461</v>
      </c>
      <c r="C141" s="93">
        <v>1</v>
      </c>
      <c r="D141" s="100">
        <f>SUM(COUNTIF(WeekNights!$D$39:$AV$50,A141),COUNTIF('Weekend Training'!$D$41:$Y$52,A141))</f>
        <v>0</v>
      </c>
    </row>
    <row r="142" spans="1:4" ht="13.8" thickBot="1">
      <c r="A142" s="116" t="s">
        <v>920</v>
      </c>
      <c r="B142" s="128" t="s">
        <v>463</v>
      </c>
      <c r="C142" s="117">
        <v>1</v>
      </c>
      <c r="D142" s="172">
        <f>SUM(COUNTIF(WeekNights!$D$39:$AV$50,A142),COUNTIF('Weekend Training'!$D$41:$Y$52,A142))</f>
        <v>0</v>
      </c>
    </row>
    <row r="143" spans="1:4" ht="13.8" thickBot="1">
      <c r="C143" s="1"/>
      <c r="D143" s="86"/>
    </row>
    <row r="144" spans="1:4" ht="13.8" thickBot="1">
      <c r="A144" s="178"/>
      <c r="B144" s="1140" t="s">
        <v>2041</v>
      </c>
      <c r="C144" s="179"/>
      <c r="D144" s="180"/>
    </row>
    <row r="145" spans="1:4">
      <c r="A145" s="126" t="s">
        <v>927</v>
      </c>
      <c r="B145" s="121" t="s">
        <v>466</v>
      </c>
      <c r="C145" s="122">
        <v>1</v>
      </c>
      <c r="D145" s="127">
        <f>SUM(COUNTIF(WeekNights!$D$39:$AV$50,A145),COUNTIF('Weekend Training'!$D$41:$Y$52,A145))</f>
        <v>1</v>
      </c>
    </row>
    <row r="146" spans="1:4">
      <c r="A146" s="101" t="s">
        <v>928</v>
      </c>
      <c r="B146" s="102" t="s">
        <v>468</v>
      </c>
      <c r="C146" s="105">
        <v>3</v>
      </c>
      <c r="D146" s="108">
        <f>SUM(COUNTIF(WeekNights!$D$39:$AV$50,A146),COUNTIF('Weekend Training'!$D$41:$Y$52,A146))</f>
        <v>3</v>
      </c>
    </row>
    <row r="147" spans="1:4">
      <c r="A147" s="95" t="s">
        <v>924</v>
      </c>
      <c r="B147" s="96" t="s">
        <v>465</v>
      </c>
      <c r="C147" s="93">
        <v>1</v>
      </c>
      <c r="D147" s="100">
        <f>SUM(COUNTIF(WeekNights!$D$39:$AV$50,A147),COUNTIF('Weekend Training'!$D$41:$Y$52,A147))</f>
        <v>0</v>
      </c>
    </row>
    <row r="148" spans="1:4">
      <c r="A148" s="95" t="s">
        <v>925</v>
      </c>
      <c r="B148" s="96" t="s">
        <v>467</v>
      </c>
      <c r="C148" s="93">
        <v>1</v>
      </c>
      <c r="D148" s="100">
        <f>SUM(COUNTIF(WeekNights!$D$39:$AV$50,A148),COUNTIF('Weekend Training'!$D$41:$Y$52,A148))</f>
        <v>1</v>
      </c>
    </row>
    <row r="149" spans="1:4" ht="13.8" thickBot="1">
      <c r="A149" s="116" t="s">
        <v>926</v>
      </c>
      <c r="B149" s="128" t="s">
        <v>469</v>
      </c>
      <c r="C149" s="117">
        <v>3</v>
      </c>
      <c r="D149" s="172">
        <f>SUM(COUNTIF(WeekNights!$D$39:$AV$50,A149),COUNTIF('Weekend Training'!$D$41:$Y$52,A149))</f>
        <v>0</v>
      </c>
    </row>
    <row r="150" spans="1:4" ht="13.8" thickBot="1">
      <c r="C150" s="1"/>
      <c r="D150" s="86"/>
    </row>
    <row r="151" spans="1:4" ht="13.8" thickBot="1">
      <c r="A151" s="178"/>
      <c r="B151" s="1140" t="s">
        <v>2042</v>
      </c>
      <c r="C151" s="179"/>
      <c r="D151" s="180"/>
    </row>
    <row r="152" spans="1:4">
      <c r="A152" s="126" t="s">
        <v>931</v>
      </c>
      <c r="B152" s="121" t="s">
        <v>471</v>
      </c>
      <c r="C152" s="122">
        <v>2</v>
      </c>
      <c r="D152" s="127">
        <f>SUM(COUNTIF(WeekNights!$D$39:$AV$50,A152),COUNTIF('Weekend Training'!$D$41:$Y$52,A152))</f>
        <v>2</v>
      </c>
    </row>
    <row r="153" spans="1:4">
      <c r="A153" s="101" t="s">
        <v>932</v>
      </c>
      <c r="B153" s="102" t="s">
        <v>473</v>
      </c>
      <c r="C153" s="105">
        <v>1</v>
      </c>
      <c r="D153" s="108">
        <f>SUM(COUNTIF(WeekNights!$D$39:$AV$50,A153),COUNTIF('Weekend Training'!$D$41:$Y$52,A153))</f>
        <v>1</v>
      </c>
    </row>
    <row r="154" spans="1:4">
      <c r="A154" s="1167" t="s">
        <v>2043</v>
      </c>
      <c r="B154" s="1168" t="s">
        <v>2044</v>
      </c>
      <c r="C154" s="105">
        <v>1</v>
      </c>
      <c r="D154" s="108">
        <f>SUM(COUNTIF(WeekNights!$D$39:$AV$50,A154),COUNTIF('Weekend Training'!$D$41:$Y$52,A154))</f>
        <v>2</v>
      </c>
    </row>
    <row r="155" spans="1:4">
      <c r="A155" s="95" t="s">
        <v>929</v>
      </c>
      <c r="B155" s="96" t="s">
        <v>470</v>
      </c>
      <c r="C155" s="93">
        <v>2</v>
      </c>
      <c r="D155" s="100">
        <f>SUM(COUNTIF(WeekNights!$D$39:$AV$50,A155),COUNTIF('Weekend Training'!$D$41:$Y$52,A155))</f>
        <v>0</v>
      </c>
    </row>
    <row r="156" spans="1:4" ht="13.8" thickBot="1">
      <c r="A156" s="116" t="s">
        <v>930</v>
      </c>
      <c r="B156" s="128" t="s">
        <v>472</v>
      </c>
      <c r="C156" s="117">
        <v>2</v>
      </c>
      <c r="D156" s="172">
        <f>SUM(COUNTIF(WeekNights!$D$39:$AV$50,A156),COUNTIF('Weekend Training'!$D$41:$Y$52,A156))</f>
        <v>0</v>
      </c>
    </row>
    <row r="157" spans="1:4" ht="13.8" thickBot="1">
      <c r="C157" s="1"/>
      <c r="D157" s="86"/>
    </row>
    <row r="158" spans="1:4" ht="13.8" thickBot="1">
      <c r="A158" s="178"/>
      <c r="B158" s="1140" t="s">
        <v>2045</v>
      </c>
      <c r="C158" s="179"/>
      <c r="D158" s="180"/>
    </row>
    <row r="159" spans="1:4">
      <c r="A159" s="126" t="s">
        <v>944</v>
      </c>
      <c r="B159" s="121" t="s">
        <v>475</v>
      </c>
      <c r="C159" s="122">
        <v>1</v>
      </c>
      <c r="D159" s="127">
        <f>SUM(COUNTIF(WeekNights!$D$39:$AV$50,A159),COUNTIF('Weekend Training'!$D$41:$Y$52,A159))</f>
        <v>1</v>
      </c>
    </row>
    <row r="160" spans="1:4">
      <c r="A160" s="101" t="s">
        <v>945</v>
      </c>
      <c r="B160" s="102" t="s">
        <v>477</v>
      </c>
      <c r="C160" s="105">
        <v>1</v>
      </c>
      <c r="D160" s="108">
        <f>SUM(COUNTIF(WeekNights!$D$39:$AV$50,A160),COUNTIF('Weekend Training'!$D$41:$Y$52,A160))</f>
        <v>1</v>
      </c>
    </row>
    <row r="161" spans="1:4">
      <c r="A161" s="95" t="s">
        <v>933</v>
      </c>
      <c r="B161" s="96" t="s">
        <v>474</v>
      </c>
      <c r="C161" s="93">
        <v>2</v>
      </c>
      <c r="D161" s="100">
        <f>SUM(COUNTIF(WeekNights!$D$39:$AV$50,A161),COUNTIF('Weekend Training'!$D$41:$Y$52,A161))</f>
        <v>0</v>
      </c>
    </row>
    <row r="162" spans="1:4">
      <c r="A162" s="95" t="s">
        <v>934</v>
      </c>
      <c r="B162" s="96" t="s">
        <v>476</v>
      </c>
      <c r="C162" s="93">
        <v>3</v>
      </c>
      <c r="D162" s="100">
        <f>SUM(COUNTIF(WeekNights!$D$39:$AV$50,A162),COUNTIF('Weekend Training'!$D$41:$Y$52,A162))</f>
        <v>0</v>
      </c>
    </row>
    <row r="163" spans="1:4">
      <c r="A163" s="95" t="s">
        <v>935</v>
      </c>
      <c r="B163" s="96" t="s">
        <v>478</v>
      </c>
      <c r="C163" s="93">
        <v>2</v>
      </c>
      <c r="D163" s="100">
        <f>SUM(COUNTIF(WeekNights!$D$39:$AV$50,A163),COUNTIF('Weekend Training'!$D$41:$Y$52,A163))</f>
        <v>0</v>
      </c>
    </row>
    <row r="164" spans="1:4">
      <c r="A164" s="95" t="s">
        <v>936</v>
      </c>
      <c r="B164" s="96" t="s">
        <v>479</v>
      </c>
      <c r="C164" s="93">
        <v>3</v>
      </c>
      <c r="D164" s="100">
        <f>SUM(COUNTIF(WeekNights!$D$39:$AV$50,A164),COUNTIF('Weekend Training'!$D$41:$Y$52,A164))</f>
        <v>0</v>
      </c>
    </row>
    <row r="165" spans="1:4">
      <c r="A165" s="95" t="s">
        <v>937</v>
      </c>
      <c r="B165" s="96" t="s">
        <v>480</v>
      </c>
      <c r="C165" s="93">
        <v>1</v>
      </c>
      <c r="D165" s="100">
        <f>SUM(COUNTIF(WeekNights!$D$39:$AV$50,A165),COUNTIF('Weekend Training'!$D$41:$Y$52,A165))</f>
        <v>0</v>
      </c>
    </row>
    <row r="166" spans="1:4">
      <c r="A166" s="95" t="s">
        <v>938</v>
      </c>
      <c r="B166" s="96" t="s">
        <v>481</v>
      </c>
      <c r="C166" s="93">
        <v>2</v>
      </c>
      <c r="D166" s="100">
        <f>SUM(COUNTIF(WeekNights!$D$39:$AV$50,A166),COUNTIF('Weekend Training'!$D$41:$Y$52,A166))</f>
        <v>0</v>
      </c>
    </row>
    <row r="167" spans="1:4">
      <c r="A167" s="95" t="s">
        <v>939</v>
      </c>
      <c r="B167" s="96" t="s">
        <v>482</v>
      </c>
      <c r="C167" s="93">
        <v>2</v>
      </c>
      <c r="D167" s="100">
        <f>SUM(COUNTIF(WeekNights!$D$39:$AV$50,A167),COUNTIF('Weekend Training'!$D$41:$Y$52,A167))</f>
        <v>0</v>
      </c>
    </row>
    <row r="168" spans="1:4">
      <c r="A168" s="95" t="s">
        <v>940</v>
      </c>
      <c r="B168" s="96" t="s">
        <v>483</v>
      </c>
      <c r="C168" s="93">
        <v>3</v>
      </c>
      <c r="D168" s="100">
        <f>SUM(COUNTIF(WeekNights!$D$39:$AV$50,A168),COUNTIF('Weekend Training'!$D$41:$Y$52,A168))</f>
        <v>0</v>
      </c>
    </row>
    <row r="169" spans="1:4">
      <c r="A169" s="95" t="s">
        <v>941</v>
      </c>
      <c r="B169" s="96" t="s">
        <v>484</v>
      </c>
      <c r="C169" s="93">
        <v>2</v>
      </c>
      <c r="D169" s="100">
        <f>SUM(COUNTIF(WeekNights!$D$39:$AV$50,A169),COUNTIF('Weekend Training'!$D$41:$Y$52,A169))</f>
        <v>0</v>
      </c>
    </row>
    <row r="170" spans="1:4">
      <c r="A170" s="95" t="s">
        <v>942</v>
      </c>
      <c r="B170" s="96" t="s">
        <v>485</v>
      </c>
      <c r="C170" s="93">
        <v>1</v>
      </c>
      <c r="D170" s="100">
        <f>SUM(COUNTIF(WeekNights!$D$39:$AV$50,A170),COUNTIF('Weekend Training'!$D$41:$Y$52,A170))</f>
        <v>0</v>
      </c>
    </row>
    <row r="171" spans="1:4" ht="13.8" thickBot="1">
      <c r="A171" s="116" t="s">
        <v>943</v>
      </c>
      <c r="B171" s="128" t="s">
        <v>486</v>
      </c>
      <c r="C171" s="117">
        <v>5</v>
      </c>
      <c r="D171" s="172">
        <f>SUM(COUNTIF(WeekNights!$D$39:$AV$50,A171),COUNTIF('Weekend Training'!$D$41:$Y$52,A171))</f>
        <v>0</v>
      </c>
    </row>
    <row r="172" spans="1:4" ht="13.8" thickBot="1">
      <c r="C172" s="1"/>
      <c r="D172" s="86"/>
    </row>
    <row r="173" spans="1:4" ht="13.8" thickBot="1">
      <c r="A173" s="178"/>
      <c r="B173" s="1140" t="s">
        <v>2046</v>
      </c>
      <c r="C173" s="179"/>
      <c r="D173" s="180"/>
    </row>
    <row r="174" spans="1:4">
      <c r="A174" s="114" t="s">
        <v>946</v>
      </c>
      <c r="B174" s="181" t="s">
        <v>487</v>
      </c>
      <c r="C174" s="115">
        <v>1</v>
      </c>
      <c r="D174" s="173">
        <f>SUM(COUNTIF(WeekNights!$D$39:$AV$50,A174),COUNTIF('Weekend Training'!$D$41:$Y$52,A174))</f>
        <v>0</v>
      </c>
    </row>
    <row r="175" spans="1:4">
      <c r="A175" s="95" t="s">
        <v>947</v>
      </c>
      <c r="B175" s="96" t="s">
        <v>488</v>
      </c>
      <c r="C175" s="93">
        <v>1</v>
      </c>
      <c r="D175" s="100">
        <f>SUM(COUNTIF(WeekNights!$D$39:$AV$50,A175),COUNTIF('Weekend Training'!$D$41:$Y$52,A175))</f>
        <v>0</v>
      </c>
    </row>
    <row r="176" spans="1:4" ht="13.8" thickBot="1">
      <c r="A176" s="116" t="s">
        <v>948</v>
      </c>
      <c r="B176" s="128" t="s">
        <v>489</v>
      </c>
      <c r="C176" s="117">
        <v>1</v>
      </c>
      <c r="D176" s="172">
        <f>SUM(COUNTIF(WeekNights!$D$39:$AV$50,A176),COUNTIF('Weekend Training'!$D$41:$Y$52,A176))</f>
        <v>0</v>
      </c>
    </row>
    <row r="177" spans="1:4" ht="13.8" thickBot="1">
      <c r="C177" s="1"/>
      <c r="D177" s="86"/>
    </row>
    <row r="178" spans="1:4" ht="13.8" thickBot="1">
      <c r="A178" s="178"/>
      <c r="B178" s="1140" t="s">
        <v>2047</v>
      </c>
      <c r="C178" s="179"/>
      <c r="D178" s="180"/>
    </row>
    <row r="179" spans="1:4">
      <c r="A179" s="114" t="s">
        <v>949</v>
      </c>
      <c r="B179" s="181" t="s">
        <v>490</v>
      </c>
      <c r="C179" s="115">
        <v>1</v>
      </c>
      <c r="D179" s="173">
        <f>SUM(COUNTIF(WeekNights!$D$39:$AV$50,A179),COUNTIF('Weekend Training'!$D$41:$Y$52,A179))</f>
        <v>0</v>
      </c>
    </row>
    <row r="180" spans="1:4">
      <c r="A180" s="95" t="s">
        <v>950</v>
      </c>
      <c r="B180" s="96" t="s">
        <v>491</v>
      </c>
      <c r="C180" s="93">
        <v>1</v>
      </c>
      <c r="D180" s="100">
        <f>SUM(COUNTIF(WeekNights!$D$39:$AV$50,A180),COUNTIF('Weekend Training'!$D$41:$Y$52,A180))</f>
        <v>0</v>
      </c>
    </row>
    <row r="181" spans="1:4">
      <c r="A181" s="95" t="s">
        <v>951</v>
      </c>
      <c r="B181" s="96" t="s">
        <v>492</v>
      </c>
      <c r="C181" s="93">
        <v>1</v>
      </c>
      <c r="D181" s="100">
        <f>SUM(COUNTIF(WeekNights!$D$39:$AV$50,A181),COUNTIF('Weekend Training'!$D$41:$Y$52,A181))</f>
        <v>0</v>
      </c>
    </row>
    <row r="182" spans="1:4" ht="13.8" thickBot="1">
      <c r="A182" s="116" t="s">
        <v>952</v>
      </c>
      <c r="B182" s="128" t="s">
        <v>493</v>
      </c>
      <c r="C182" s="117">
        <v>3</v>
      </c>
      <c r="D182" s="172">
        <f>SUM(COUNTIF(WeekNights!$D$39:$AV$50,A182),COUNTIF('Weekend Training'!$D$41:$Y$52,A182))</f>
        <v>0</v>
      </c>
    </row>
    <row r="183" spans="1:4" ht="13.8" thickBot="1">
      <c r="C183" s="1"/>
      <c r="D183" s="86"/>
    </row>
    <row r="184" spans="1:4" ht="13.8" thickBot="1">
      <c r="A184" s="178"/>
      <c r="B184" s="1140" t="s">
        <v>2048</v>
      </c>
      <c r="C184" s="179"/>
      <c r="D184" s="180"/>
    </row>
    <row r="185" spans="1:4">
      <c r="A185" s="126" t="s">
        <v>960</v>
      </c>
      <c r="B185" s="121" t="s">
        <v>495</v>
      </c>
      <c r="C185" s="122">
        <v>1</v>
      </c>
      <c r="D185" s="127">
        <f>SUM(COUNTIF(WeekNights!$D$39:$AV$50,A185),COUNTIF('Weekend Training'!$D$41:$Y$52,A185))</f>
        <v>0</v>
      </c>
    </row>
    <row r="186" spans="1:4">
      <c r="A186" s="101" t="s">
        <v>961</v>
      </c>
      <c r="B186" s="102" t="s">
        <v>497</v>
      </c>
      <c r="C186" s="105">
        <v>3</v>
      </c>
      <c r="D186" s="108">
        <f>SUM(COUNTIF(WeekNights!$D$39:$AV$50,A186),COUNTIF('Weekend Training'!$D$41:$Y$52,A186))</f>
        <v>3</v>
      </c>
    </row>
    <row r="187" spans="1:4">
      <c r="A187" s="101" t="s">
        <v>962</v>
      </c>
      <c r="B187" s="102" t="s">
        <v>221</v>
      </c>
      <c r="C187" s="105">
        <v>2</v>
      </c>
      <c r="D187" s="108">
        <f>SUM(COUNTIF(WeekNights!$D$39:$AV$50,A187),COUNTIF('Weekend Training'!$D$41:$Y$52,A187))</f>
        <v>2</v>
      </c>
    </row>
    <row r="188" spans="1:4">
      <c r="A188" s="101" t="s">
        <v>963</v>
      </c>
      <c r="B188" s="102" t="s">
        <v>500</v>
      </c>
      <c r="C188" s="105">
        <v>4</v>
      </c>
      <c r="D188" s="108">
        <f>SUM(COUNTIF(WeekNights!$D$39:$AV$50,A188),COUNTIF('Weekend Training'!$D$41:$Y$52,A188))</f>
        <v>4</v>
      </c>
    </row>
    <row r="189" spans="1:4">
      <c r="A189" s="101" t="s">
        <v>964</v>
      </c>
      <c r="B189" s="102" t="s">
        <v>502</v>
      </c>
      <c r="C189" s="105">
        <v>4</v>
      </c>
      <c r="D189" s="108">
        <f>SUM(COUNTIF(WeekNights!$D$39:$AV$50,A189),COUNTIF('Weekend Training'!$D$41:$Y$52,A189))</f>
        <v>4</v>
      </c>
    </row>
    <row r="190" spans="1:4">
      <c r="A190" s="95" t="s">
        <v>953</v>
      </c>
      <c r="B190" s="96" t="s">
        <v>494</v>
      </c>
      <c r="C190" s="93">
        <v>1</v>
      </c>
      <c r="D190" s="100">
        <f>SUM(COUNTIF(WeekNights!$D$39:$AV$50,A190),COUNTIF('Weekend Training'!$D$41:$Y$52,A190))</f>
        <v>0</v>
      </c>
    </row>
    <row r="191" spans="1:4">
      <c r="A191" s="95" t="s">
        <v>954</v>
      </c>
      <c r="B191" s="96" t="s">
        <v>496</v>
      </c>
      <c r="C191" s="93">
        <v>2</v>
      </c>
      <c r="D191" s="100">
        <f>SUM(COUNTIF(WeekNights!$D$39:$AV$50,A191),COUNTIF('Weekend Training'!$D$41:$Y$52,A191))</f>
        <v>0</v>
      </c>
    </row>
    <row r="192" spans="1:4">
      <c r="A192" s="95" t="s">
        <v>955</v>
      </c>
      <c r="B192" s="96" t="s">
        <v>498</v>
      </c>
      <c r="C192" s="93">
        <v>3</v>
      </c>
      <c r="D192" s="100">
        <f>SUM(COUNTIF(WeekNights!$D$39:$AV$50,A192),COUNTIF('Weekend Training'!$D$41:$Y$52,A192))</f>
        <v>0</v>
      </c>
    </row>
    <row r="193" spans="1:4">
      <c r="A193" s="95" t="s">
        <v>956</v>
      </c>
      <c r="B193" s="96" t="s">
        <v>499</v>
      </c>
      <c r="C193" s="93">
        <v>3</v>
      </c>
      <c r="D193" s="100">
        <f>SUM(COUNTIF(WeekNights!$D$39:$AV$50,A193),COUNTIF('Weekend Training'!$D$41:$Y$52,A193))</f>
        <v>0</v>
      </c>
    </row>
    <row r="194" spans="1:4">
      <c r="A194" s="95" t="s">
        <v>957</v>
      </c>
      <c r="B194" s="96" t="s">
        <v>501</v>
      </c>
      <c r="C194" s="93">
        <v>4</v>
      </c>
      <c r="D194" s="100">
        <f>SUM(COUNTIF(WeekNights!$D$39:$AV$50,A194),COUNTIF('Weekend Training'!$D$41:$Y$52,A194))</f>
        <v>0</v>
      </c>
    </row>
    <row r="195" spans="1:4">
      <c r="A195" s="95" t="s">
        <v>958</v>
      </c>
      <c r="B195" s="96" t="s">
        <v>232</v>
      </c>
      <c r="C195" s="93">
        <v>4</v>
      </c>
      <c r="D195" s="100">
        <f>SUM(COUNTIF(WeekNights!$D$39:$AV$50,A195),COUNTIF('Weekend Training'!$D$41:$Y$52,A195))</f>
        <v>0</v>
      </c>
    </row>
    <row r="196" spans="1:4" ht="13.8" thickBot="1">
      <c r="A196" s="116" t="s">
        <v>959</v>
      </c>
      <c r="B196" s="128" t="s">
        <v>503</v>
      </c>
      <c r="C196" s="117">
        <v>3</v>
      </c>
      <c r="D196" s="172">
        <f>SUM(COUNTIF(WeekNights!$D$39:$AV$50,A196),COUNTIF('Weekend Training'!$D$41:$Y$52,A196))</f>
        <v>0</v>
      </c>
    </row>
  </sheetData>
  <pageMargins left="0.7" right="0.7" top="0.75" bottom="0.75" header="0.3" footer="0.3"/>
  <pageSetup orientation="portrait"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4"/>
  </sheetPr>
  <dimension ref="A1:D61"/>
  <sheetViews>
    <sheetView topLeftCell="A30" workbookViewId="0">
      <selection activeCell="D55" sqref="D55"/>
    </sheetView>
  </sheetViews>
  <sheetFormatPr defaultRowHeight="13.2"/>
  <cols>
    <col min="1" max="1" width="10.6640625" style="204" customWidth="1"/>
    <col min="2" max="2" width="95.6640625" style="205" customWidth="1"/>
    <col min="3" max="4" width="8.6640625" style="204" customWidth="1"/>
  </cols>
  <sheetData>
    <row r="1" spans="1:4" ht="17.399999999999999">
      <c r="A1" s="1712" t="s">
        <v>2300</v>
      </c>
      <c r="B1" s="1713"/>
      <c r="C1" s="1713"/>
      <c r="D1" s="1714"/>
    </row>
    <row r="2" spans="1:4" ht="13.8" thickBot="1">
      <c r="A2" s="183" t="s">
        <v>149</v>
      </c>
      <c r="B2" s="184" t="s">
        <v>51</v>
      </c>
      <c r="C2" s="184" t="s">
        <v>150</v>
      </c>
      <c r="D2" s="185" t="s">
        <v>1029</v>
      </c>
    </row>
    <row r="3" spans="1:4" ht="13.8" thickBot="1">
      <c r="A3" s="1709" t="s">
        <v>1841</v>
      </c>
      <c r="B3" s="1710"/>
      <c r="C3" s="1710"/>
      <c r="D3" s="1711"/>
    </row>
    <row r="4" spans="1:4">
      <c r="A4" s="1023" t="s">
        <v>982</v>
      </c>
      <c r="B4" s="1024" t="s">
        <v>504</v>
      </c>
      <c r="C4" s="1025">
        <v>3</v>
      </c>
      <c r="D4" s="1026">
        <f>SUM(COUNTIF(WeekNights!$D$51:$AV$62,A4),COUNTIF('Weekend Training'!$D$53:$Y$64,A4))</f>
        <v>0</v>
      </c>
    </row>
    <row r="5" spans="1:4">
      <c r="A5" s="212" t="s">
        <v>983</v>
      </c>
      <c r="B5" s="231" t="s">
        <v>505</v>
      </c>
      <c r="C5" s="213">
        <v>3</v>
      </c>
      <c r="D5" s="1027">
        <f>SUM(COUNTIF(WeekNights!$D$51:$AV$62,A5),COUNTIF('Weekend Training'!$D$53:$Y$64,A5))</f>
        <v>0</v>
      </c>
    </row>
    <row r="6" spans="1:4" ht="13.8" thickBot="1">
      <c r="A6" s="214" t="s">
        <v>984</v>
      </c>
      <c r="B6" s="232" t="s">
        <v>506</v>
      </c>
      <c r="C6" s="216">
        <v>3</v>
      </c>
      <c r="D6" s="217">
        <f>SUM(COUNTIF(WeekNights!$D$51:$AV$62,A6),COUNTIF('Weekend Training'!$D$53:$Y$64,A6))</f>
        <v>0</v>
      </c>
    </row>
    <row r="7" spans="1:4" ht="13.8" thickBot="1">
      <c r="A7" s="201"/>
      <c r="B7" s="202"/>
      <c r="C7" s="201"/>
      <c r="D7" s="201"/>
    </row>
    <row r="8" spans="1:4" ht="13.8" thickBot="1">
      <c r="A8" s="1715" t="s">
        <v>1839</v>
      </c>
      <c r="B8" s="1716"/>
      <c r="C8" s="1716"/>
      <c r="D8" s="1717"/>
    </row>
    <row r="9" spans="1:4">
      <c r="A9" s="1188" t="s">
        <v>985</v>
      </c>
      <c r="B9" s="1189" t="s">
        <v>507</v>
      </c>
      <c r="C9" s="1190">
        <v>3</v>
      </c>
      <c r="D9" s="1191">
        <f>SUM(COUNTIF(WeekNights!$D$51:$AV$62,A9),COUNTIF('Weekend Training'!$D$53:$Y$64,A9))</f>
        <v>0</v>
      </c>
    </row>
    <row r="10" spans="1:4" ht="13.8" thickBot="1">
      <c r="A10" s="1192" t="s">
        <v>1912</v>
      </c>
      <c r="B10" s="1193" t="s">
        <v>1667</v>
      </c>
      <c r="C10" s="1194">
        <v>0</v>
      </c>
      <c r="D10" s="1195">
        <f>SUM(COUNTIF(WeekNights!$D$51:$AV$62,A10),COUNTIF('Weekend Training'!$D$53:$Y$64,A10))</f>
        <v>0</v>
      </c>
    </row>
    <row r="11" spans="1:4" ht="13.8" thickBot="1">
      <c r="A11" s="201"/>
      <c r="B11" s="202"/>
      <c r="C11" s="201"/>
      <c r="D11" s="201"/>
    </row>
    <row r="12" spans="1:4" ht="13.8" thickBot="1">
      <c r="A12" s="1709" t="s">
        <v>1838</v>
      </c>
      <c r="B12" s="1710"/>
      <c r="C12" s="1710"/>
      <c r="D12" s="1711"/>
    </row>
    <row r="13" spans="1:4">
      <c r="A13" s="1188" t="s">
        <v>987</v>
      </c>
      <c r="B13" s="1189" t="s">
        <v>509</v>
      </c>
      <c r="C13" s="1190">
        <v>1</v>
      </c>
      <c r="D13" s="1191">
        <f>SUM(COUNTIF(WeekNights!$D$51:$AV$62,A13),COUNTIF('Weekend Training'!$D$53:$Y$64,A13))</f>
        <v>0</v>
      </c>
    </row>
    <row r="14" spans="1:4">
      <c r="A14" s="1196" t="s">
        <v>988</v>
      </c>
      <c r="B14" s="1197" t="s">
        <v>510</v>
      </c>
      <c r="C14" s="1198">
        <v>3</v>
      </c>
      <c r="D14" s="1199">
        <f>SUM(COUNTIF(WeekNights!$D$51:$AV$62,A14),COUNTIF('Weekend Training'!$D$53:$Y$64,A14))</f>
        <v>0</v>
      </c>
    </row>
    <row r="15" spans="1:4">
      <c r="A15" s="1196" t="s">
        <v>989</v>
      </c>
      <c r="B15" s="1197" t="s">
        <v>511</v>
      </c>
      <c r="C15" s="1198">
        <v>1</v>
      </c>
      <c r="D15" s="1199">
        <f>SUM(COUNTIF(WeekNights!$D$51:$AV$62,A15),COUNTIF('Weekend Training'!$D$53:$Y$64,A15))</f>
        <v>0</v>
      </c>
    </row>
    <row r="16" spans="1:4">
      <c r="A16" s="1196" t="s">
        <v>990</v>
      </c>
      <c r="B16" s="1197" t="s">
        <v>1837</v>
      </c>
      <c r="C16" s="1198">
        <v>1</v>
      </c>
      <c r="D16" s="1199">
        <f>SUM(COUNTIF(WeekNights!$D$51:$AV$62,A16),COUNTIF('Weekend Training'!$D$53:$Y$64,A16))</f>
        <v>0</v>
      </c>
    </row>
    <row r="17" spans="1:4">
      <c r="A17" s="1196" t="s">
        <v>1913</v>
      </c>
      <c r="B17" s="1197" t="s">
        <v>1667</v>
      </c>
      <c r="C17" s="1198">
        <v>1</v>
      </c>
      <c r="D17" s="1199">
        <f>SUM(COUNTIF(WeekNights!$D$51:$AV$62,A17),COUNTIF('Weekend Training'!$D$53:$Y$64,A17))</f>
        <v>0</v>
      </c>
    </row>
    <row r="18" spans="1:4" ht="13.8" thickBot="1">
      <c r="A18" s="214" t="s">
        <v>986</v>
      </c>
      <c r="B18" s="232" t="s">
        <v>508</v>
      </c>
      <c r="C18" s="216">
        <v>3</v>
      </c>
      <c r="D18" s="217">
        <f>SUM(COUNTIF(WeekNights!$D$51:$AV$62,A18),COUNTIF('Weekend Training'!$D$53:$Y$64,A18))</f>
        <v>0</v>
      </c>
    </row>
    <row r="19" spans="1:4" ht="13.8" thickBot="1">
      <c r="A19" s="201"/>
      <c r="B19" s="202"/>
      <c r="C19" s="201"/>
      <c r="D19" s="201"/>
    </row>
    <row r="20" spans="1:4" ht="13.8" thickBot="1">
      <c r="A20" s="1709" t="s">
        <v>1836</v>
      </c>
      <c r="B20" s="1710"/>
      <c r="C20" s="1710"/>
      <c r="D20" s="1711"/>
    </row>
    <row r="21" spans="1:4">
      <c r="A21" s="281" t="s">
        <v>992</v>
      </c>
      <c r="B21" s="282" t="s">
        <v>514</v>
      </c>
      <c r="C21" s="283">
        <v>6</v>
      </c>
      <c r="D21" s="287">
        <f>SUM(COUNTIF(WeekNights!$D$51:$AV$62,A21),COUNTIF('Weekend Training'!$D$53:$Y$64,A21))</f>
        <v>0</v>
      </c>
    </row>
    <row r="22" spans="1:4">
      <c r="A22" s="285" t="s">
        <v>1914</v>
      </c>
      <c r="B22" s="286" t="s">
        <v>1667</v>
      </c>
      <c r="C22" s="275">
        <v>0</v>
      </c>
      <c r="D22" s="276">
        <f>SUM(COUNTIF(WeekNights!$D$51:$AV$62,A22),COUNTIF('Weekend Training'!$D$53:$Y$64,A22))</f>
        <v>0</v>
      </c>
    </row>
    <row r="23" spans="1:4" ht="13.8" thickBot="1">
      <c r="A23" s="214" t="s">
        <v>991</v>
      </c>
      <c r="B23" s="233" t="s">
        <v>513</v>
      </c>
      <c r="C23" s="216">
        <v>3</v>
      </c>
      <c r="D23" s="218">
        <f>SUM(COUNTIF(WeekNights!$D$51:$AV$62,A23),COUNTIF('Weekend Training'!$D$53:$Y$64,A23))</f>
        <v>0</v>
      </c>
    </row>
    <row r="24" spans="1:4" ht="13.8" thickBot="1">
      <c r="A24" s="201"/>
      <c r="B24" s="202"/>
      <c r="C24" s="201"/>
      <c r="D24" s="201"/>
    </row>
    <row r="25" spans="1:4" ht="13.8" thickBot="1">
      <c r="A25" s="1709" t="s">
        <v>2049</v>
      </c>
      <c r="B25" s="1710"/>
      <c r="C25" s="1710"/>
      <c r="D25" s="1711"/>
    </row>
    <row r="26" spans="1:4">
      <c r="A26" s="281" t="s">
        <v>996</v>
      </c>
      <c r="B26" s="282" t="s">
        <v>516</v>
      </c>
      <c r="C26" s="283">
        <v>3</v>
      </c>
      <c r="D26" s="284">
        <f>SUM(COUNTIF(WeekNights!$D$51:$AV$62,A26),COUNTIF('Weekend Training'!$D$53:$Y$64,A26))</f>
        <v>0</v>
      </c>
    </row>
    <row r="27" spans="1:4">
      <c r="A27" s="212" t="s">
        <v>993</v>
      </c>
      <c r="B27" s="231" t="s">
        <v>515</v>
      </c>
      <c r="C27" s="213">
        <v>3</v>
      </c>
      <c r="D27" s="219">
        <f>SUM(COUNTIF(WeekNights!$D$51:$AV$62,A27),COUNTIF('Weekend Training'!$D$53:$Y$64,A27))</f>
        <v>0</v>
      </c>
    </row>
    <row r="28" spans="1:4">
      <c r="A28" s="212" t="s">
        <v>994</v>
      </c>
      <c r="B28" s="231" t="s">
        <v>1833</v>
      </c>
      <c r="C28" s="213">
        <v>3</v>
      </c>
      <c r="D28" s="219">
        <f>SUM(COUNTIF(WeekNights!$D$51:$AV$62,A28),COUNTIF('Weekend Training'!$D$53:$Y$64,A28))</f>
        <v>0</v>
      </c>
    </row>
    <row r="29" spans="1:4" ht="13.8" thickBot="1">
      <c r="A29" s="220" t="s">
        <v>995</v>
      </c>
      <c r="B29" s="232" t="s">
        <v>1832</v>
      </c>
      <c r="C29" s="215">
        <v>3</v>
      </c>
      <c r="D29" s="217">
        <f>SUM(COUNTIF(WeekNights!$D$51:$AV$62,A29),COUNTIF('Weekend Training'!$D$53:$Y$64,A29))</f>
        <v>0</v>
      </c>
    </row>
    <row r="30" spans="1:4" ht="13.8" thickBot="1">
      <c r="A30" s="201"/>
      <c r="B30" s="202"/>
      <c r="C30" s="201"/>
      <c r="D30" s="201"/>
    </row>
    <row r="31" spans="1:4" ht="13.8" thickBot="1">
      <c r="A31" s="1709" t="s">
        <v>1831</v>
      </c>
      <c r="B31" s="1710"/>
      <c r="C31" s="1710"/>
      <c r="D31" s="1711"/>
    </row>
    <row r="32" spans="1:4">
      <c r="A32" s="1188" t="s">
        <v>1915</v>
      </c>
      <c r="B32" s="1189" t="s">
        <v>1667</v>
      </c>
      <c r="C32" s="277">
        <v>0</v>
      </c>
      <c r="D32" s="278">
        <f>SUM(COUNTIF(WeekNights!$D$51:$AV$62,A32),COUNTIF('Weekend Training'!$D$53:$Y$64,A32))</f>
        <v>0</v>
      </c>
    </row>
    <row r="33" spans="1:4" ht="13.8" thickBot="1">
      <c r="A33" s="220" t="s">
        <v>997</v>
      </c>
      <c r="B33" s="232" t="s">
        <v>519</v>
      </c>
      <c r="C33" s="215">
        <v>3</v>
      </c>
      <c r="D33" s="217">
        <f>SUM(COUNTIF(WeekNights!$D$51:$AV$62,A33),COUNTIF('Weekend Training'!$D$53:$Y$64,A33))</f>
        <v>0</v>
      </c>
    </row>
    <row r="34" spans="1:4" ht="13.8" thickBot="1"/>
    <row r="35" spans="1:4" ht="13.8" thickBot="1">
      <c r="A35" s="1709" t="s">
        <v>1830</v>
      </c>
      <c r="B35" s="1710"/>
      <c r="C35" s="1710"/>
      <c r="D35" s="1711"/>
    </row>
    <row r="36" spans="1:4" ht="13.8" thickBot="1">
      <c r="A36" s="1200" t="s">
        <v>1910</v>
      </c>
      <c r="B36" s="1201" t="s">
        <v>1667</v>
      </c>
      <c r="C36" s="272">
        <v>0</v>
      </c>
      <c r="D36" s="273">
        <f>SUM(COUNTIF(WeekNights!$D$51:$AV$62,A36),COUNTIF('Weekend Training'!$D$53:$Y$64,A36))</f>
        <v>0</v>
      </c>
    </row>
    <row r="37" spans="1:4" ht="13.8" thickBot="1"/>
    <row r="38" spans="1:4" ht="13.8" thickBot="1">
      <c r="A38" s="1709" t="s">
        <v>1829</v>
      </c>
      <c r="B38" s="1710"/>
      <c r="C38" s="1710"/>
      <c r="D38" s="1711"/>
    </row>
    <row r="39" spans="1:4" ht="13.8" thickBot="1">
      <c r="A39" s="1200" t="s">
        <v>1911</v>
      </c>
      <c r="B39" s="1201" t="s">
        <v>1667</v>
      </c>
      <c r="C39" s="272">
        <v>0</v>
      </c>
      <c r="D39" s="274">
        <f>SUM(COUNTIF(WeekNights!$D$51:$AV$62,A39),COUNTIF('Weekend Training'!$D$53:$Y$64,A39))</f>
        <v>0</v>
      </c>
    </row>
    <row r="40" spans="1:4" ht="13.8" thickBot="1"/>
    <row r="41" spans="1:4" ht="13.8" thickBot="1">
      <c r="A41" s="1709" t="s">
        <v>2050</v>
      </c>
      <c r="B41" s="1710"/>
      <c r="C41" s="1710"/>
      <c r="D41" s="1711"/>
    </row>
    <row r="42" spans="1:4" ht="13.8" thickBot="1">
      <c r="A42" s="222" t="s">
        <v>998</v>
      </c>
      <c r="B42" s="234" t="s">
        <v>520</v>
      </c>
      <c r="C42" s="223">
        <v>3</v>
      </c>
      <c r="D42" s="224">
        <f>SUM(COUNTIF(WeekNights!$D$51:$AV$62,A42),COUNTIF('Weekend Training'!$D$53:$Y$64,A42))</f>
        <v>0</v>
      </c>
    </row>
    <row r="43" spans="1:4" ht="13.8" thickBot="1"/>
    <row r="44" spans="1:4" ht="13.8" thickBot="1">
      <c r="A44" s="1709" t="s">
        <v>2051</v>
      </c>
      <c r="B44" s="1710"/>
      <c r="C44" s="1710"/>
      <c r="D44" s="1711"/>
    </row>
    <row r="45" spans="1:4" ht="13.8" thickBot="1">
      <c r="A45" s="222" t="s">
        <v>999</v>
      </c>
      <c r="B45" s="234" t="s">
        <v>521</v>
      </c>
      <c r="C45" s="223">
        <v>3</v>
      </c>
      <c r="D45" s="224">
        <f>SUM(COUNTIF(WeekNights!$D$51:$AV$62,A45),COUNTIF('Weekend Training'!$D$53:$Y$64,A45))</f>
        <v>0</v>
      </c>
    </row>
    <row r="46" spans="1:4" ht="13.8" thickBot="1"/>
    <row r="47" spans="1:4" ht="13.8" thickBot="1">
      <c r="A47" s="1709" t="s">
        <v>2052</v>
      </c>
      <c r="B47" s="1710"/>
      <c r="C47" s="1710"/>
      <c r="D47" s="1711"/>
    </row>
    <row r="48" spans="1:4">
      <c r="A48" s="1023" t="s">
        <v>1000</v>
      </c>
      <c r="B48" s="1024" t="s">
        <v>522</v>
      </c>
      <c r="C48" s="1025">
        <v>3</v>
      </c>
      <c r="D48" s="1202">
        <f>SUM(COUNTIF(WeekNights!$D$51:$AV$62,A48),COUNTIF('Weekend Training'!$D$53:$Y$64,A48))</f>
        <v>0</v>
      </c>
    </row>
    <row r="49" spans="1:4" ht="13.8" thickBot="1">
      <c r="A49" s="220" t="s">
        <v>1001</v>
      </c>
      <c r="B49" s="232" t="s">
        <v>523</v>
      </c>
      <c r="C49" s="215">
        <v>3</v>
      </c>
      <c r="D49" s="217">
        <f>SUM(COUNTIF(WeekNights!$D$51:$AV$62,A49),COUNTIF('Weekend Training'!$D$53:$Y$64,A49))</f>
        <v>0</v>
      </c>
    </row>
    <row r="50" spans="1:4" ht="13.8" thickBot="1"/>
    <row r="51" spans="1:4" ht="13.8" thickBot="1">
      <c r="A51" s="1709" t="s">
        <v>2053</v>
      </c>
      <c r="B51" s="1710"/>
      <c r="C51" s="1710"/>
      <c r="D51" s="1711"/>
    </row>
    <row r="52" spans="1:4" ht="13.8" thickBot="1">
      <c r="A52" s="222" t="s">
        <v>1002</v>
      </c>
      <c r="B52" s="234" t="s">
        <v>524</v>
      </c>
      <c r="C52" s="223">
        <v>3</v>
      </c>
      <c r="D52" s="224">
        <f>SUM(COUNTIF(WeekNights!$D$51:$AV$62,A52),COUNTIF('Weekend Training'!$D$53:$Y$64,A52))</f>
        <v>0</v>
      </c>
    </row>
    <row r="53" spans="1:4" ht="13.8" thickBot="1"/>
    <row r="54" spans="1:4" ht="13.8" thickBot="1">
      <c r="A54" s="1709" t="s">
        <v>2054</v>
      </c>
      <c r="B54" s="1710"/>
      <c r="C54" s="1710"/>
      <c r="D54" s="1711"/>
    </row>
    <row r="55" spans="1:4" ht="13.8" thickBot="1">
      <c r="A55" s="222" t="s">
        <v>1003</v>
      </c>
      <c r="B55" s="234" t="s">
        <v>525</v>
      </c>
      <c r="C55" s="223">
        <v>3</v>
      </c>
      <c r="D55" s="224">
        <f>SUM(COUNTIF(WeekNights!$D$51:$AV$62,A55),COUNTIF('Weekend Training'!$D$53:$Y$64,A55))</f>
        <v>0</v>
      </c>
    </row>
    <row r="57" spans="1:4">
      <c r="A57" s="203" t="s">
        <v>1814</v>
      </c>
    </row>
    <row r="58" spans="1:4">
      <c r="A58" s="203">
        <v>1</v>
      </c>
      <c r="B58" s="205" t="s">
        <v>1813</v>
      </c>
    </row>
    <row r="59" spans="1:4">
      <c r="A59" s="203">
        <v>2</v>
      </c>
      <c r="B59" s="205" t="s">
        <v>1812</v>
      </c>
    </row>
    <row r="60" spans="1:4">
      <c r="A60" s="203">
        <v>3</v>
      </c>
      <c r="B60" s="205" t="s">
        <v>1811</v>
      </c>
    </row>
    <row r="61" spans="1:4">
      <c r="A61" s="203">
        <v>4</v>
      </c>
      <c r="B61" s="205" t="s">
        <v>1810</v>
      </c>
    </row>
  </sheetData>
  <mergeCells count="14">
    <mergeCell ref="A25:D25"/>
    <mergeCell ref="A51:D51"/>
    <mergeCell ref="A54:D54"/>
    <mergeCell ref="A31:D31"/>
    <mergeCell ref="A35:D35"/>
    <mergeCell ref="A38:D38"/>
    <mergeCell ref="A41:D41"/>
    <mergeCell ref="A44:D44"/>
    <mergeCell ref="A47:D47"/>
    <mergeCell ref="A1:D1"/>
    <mergeCell ref="A3:D3"/>
    <mergeCell ref="A8:D8"/>
    <mergeCell ref="A12:D12"/>
    <mergeCell ref="A20:D20"/>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and_Trg">
    <pageSetUpPr fitToPage="1"/>
  </sheetPr>
  <dimension ref="A1:AZ94"/>
  <sheetViews>
    <sheetView tabSelected="1" zoomScale="70" zoomScaleNormal="70" workbookViewId="0">
      <pane xSplit="3" ySplit="2" topLeftCell="U3" activePane="bottomRight" state="frozen"/>
      <selection pane="topRight" activeCell="D1" sqref="D1"/>
      <selection pane="bottomLeft" activeCell="A3" sqref="A3"/>
      <selection pane="bottomRight" activeCell="X12" sqref="X12"/>
    </sheetView>
  </sheetViews>
  <sheetFormatPr defaultColWidth="9.109375" defaultRowHeight="13.2"/>
  <cols>
    <col min="1" max="1" width="5.44140625" style="10" customWidth="1"/>
    <col min="2" max="2" width="3.33203125" style="10" customWidth="1"/>
    <col min="3" max="3" width="8.6640625" style="10" bestFit="1" customWidth="1"/>
    <col min="4" max="25" width="12.6640625" style="11" customWidth="1"/>
    <col min="26" max="26" width="13.33203125" style="11" customWidth="1"/>
    <col min="27" max="48" width="12.6640625" style="11" customWidth="1"/>
    <col min="49" max="49" width="9.109375" style="10" customWidth="1"/>
    <col min="50" max="16384" width="9.109375" style="10"/>
  </cols>
  <sheetData>
    <row r="1" spans="1:48">
      <c r="A1" s="1249"/>
      <c r="B1" s="1250"/>
      <c r="C1" s="1040" t="s">
        <v>13</v>
      </c>
      <c r="D1" s="1041">
        <v>1</v>
      </c>
      <c r="E1" s="1042">
        <v>2</v>
      </c>
      <c r="F1" s="1042">
        <v>3</v>
      </c>
      <c r="G1" s="1042">
        <v>4</v>
      </c>
      <c r="H1" s="1042">
        <v>5</v>
      </c>
      <c r="I1" s="1042">
        <v>6</v>
      </c>
      <c r="J1" s="1042">
        <v>7</v>
      </c>
      <c r="K1" s="1042">
        <v>8</v>
      </c>
      <c r="L1" s="1042">
        <v>9</v>
      </c>
      <c r="M1" s="1042">
        <v>10</v>
      </c>
      <c r="N1" s="1042">
        <v>11</v>
      </c>
      <c r="O1" s="1042">
        <v>12</v>
      </c>
      <c r="P1" s="1042">
        <v>13</v>
      </c>
      <c r="Q1" s="1042">
        <v>14</v>
      </c>
      <c r="R1" s="1042">
        <v>15</v>
      </c>
      <c r="S1" s="1042">
        <v>16</v>
      </c>
      <c r="T1" s="1042">
        <v>17</v>
      </c>
      <c r="U1" s="1042">
        <v>18</v>
      </c>
      <c r="V1" s="1042">
        <v>19</v>
      </c>
      <c r="W1" s="1042">
        <v>20</v>
      </c>
      <c r="X1" s="1042">
        <v>21</v>
      </c>
      <c r="Y1" s="1042">
        <v>22</v>
      </c>
      <c r="Z1" s="1042">
        <v>23</v>
      </c>
      <c r="AA1" s="1042">
        <v>24</v>
      </c>
      <c r="AB1" s="1042">
        <v>25</v>
      </c>
      <c r="AC1" s="1042">
        <v>26</v>
      </c>
      <c r="AD1" s="1042">
        <v>27</v>
      </c>
      <c r="AE1" s="1042">
        <v>28</v>
      </c>
      <c r="AF1" s="1042">
        <v>29</v>
      </c>
      <c r="AG1" s="1042">
        <v>30</v>
      </c>
      <c r="AH1" s="1042">
        <v>31</v>
      </c>
      <c r="AI1" s="1042">
        <v>32</v>
      </c>
      <c r="AJ1" s="1042">
        <v>33</v>
      </c>
      <c r="AK1" s="1042">
        <v>34</v>
      </c>
      <c r="AL1" s="1042">
        <v>35</v>
      </c>
      <c r="AM1" s="1042">
        <v>36</v>
      </c>
      <c r="AN1" s="1042">
        <v>37</v>
      </c>
      <c r="AO1" s="1042">
        <v>38</v>
      </c>
      <c r="AP1" s="1042">
        <v>39</v>
      </c>
      <c r="AQ1" s="1042">
        <v>40</v>
      </c>
      <c r="AR1" s="1042">
        <v>41</v>
      </c>
      <c r="AS1" s="1042">
        <v>42</v>
      </c>
      <c r="AT1" s="1042">
        <v>43</v>
      </c>
      <c r="AU1" s="1042">
        <v>44</v>
      </c>
      <c r="AV1" s="1043">
        <v>45</v>
      </c>
    </row>
    <row r="2" spans="1:48" ht="13.8" thickBot="1">
      <c r="A2" s="1251"/>
      <c r="B2" s="1252"/>
      <c r="C2" s="1044" t="s">
        <v>14</v>
      </c>
      <c r="D2" s="1045">
        <f>'Unit Info'!$B$13</f>
        <v>44446</v>
      </c>
      <c r="E2" s="1046">
        <f>D2+7</f>
        <v>44453</v>
      </c>
      <c r="F2" s="1046">
        <f t="shared" ref="F2:AQ2" si="0">E2+7</f>
        <v>44460</v>
      </c>
      <c r="G2" s="1047">
        <f t="shared" si="0"/>
        <v>44467</v>
      </c>
      <c r="H2" s="1047">
        <f t="shared" si="0"/>
        <v>44474</v>
      </c>
      <c r="I2" s="1047">
        <f t="shared" si="0"/>
        <v>44481</v>
      </c>
      <c r="J2" s="1047">
        <f t="shared" si="0"/>
        <v>44488</v>
      </c>
      <c r="K2" s="1046">
        <f t="shared" si="0"/>
        <v>44495</v>
      </c>
      <c r="L2" s="1046">
        <f t="shared" si="0"/>
        <v>44502</v>
      </c>
      <c r="M2" s="1046">
        <f t="shared" si="0"/>
        <v>44509</v>
      </c>
      <c r="N2" s="1046">
        <f t="shared" si="0"/>
        <v>44516</v>
      </c>
      <c r="O2" s="1046">
        <f t="shared" si="0"/>
        <v>44523</v>
      </c>
      <c r="P2" s="1047">
        <f t="shared" si="0"/>
        <v>44530</v>
      </c>
      <c r="Q2" s="1047">
        <f t="shared" si="0"/>
        <v>44537</v>
      </c>
      <c r="R2" s="1047">
        <f t="shared" si="0"/>
        <v>44544</v>
      </c>
      <c r="S2" s="1047">
        <f t="shared" si="0"/>
        <v>44551</v>
      </c>
      <c r="T2" s="1047">
        <f t="shared" si="0"/>
        <v>44558</v>
      </c>
      <c r="U2" s="1046">
        <f t="shared" si="0"/>
        <v>44565</v>
      </c>
      <c r="V2" s="1048">
        <f t="shared" si="0"/>
        <v>44572</v>
      </c>
      <c r="W2" s="1046">
        <f t="shared" si="0"/>
        <v>44579</v>
      </c>
      <c r="X2" s="1046">
        <f t="shared" si="0"/>
        <v>44586</v>
      </c>
      <c r="Y2" s="1046">
        <f t="shared" si="0"/>
        <v>44593</v>
      </c>
      <c r="Z2" s="1046">
        <f t="shared" si="0"/>
        <v>44600</v>
      </c>
      <c r="AA2" s="1046">
        <f t="shared" si="0"/>
        <v>44607</v>
      </c>
      <c r="AB2" s="1047">
        <f t="shared" si="0"/>
        <v>44614</v>
      </c>
      <c r="AC2" s="1046">
        <f t="shared" si="0"/>
        <v>44621</v>
      </c>
      <c r="AD2" s="1047">
        <f t="shared" si="0"/>
        <v>44628</v>
      </c>
      <c r="AE2" s="1047">
        <f t="shared" si="0"/>
        <v>44635</v>
      </c>
      <c r="AF2" s="1047">
        <f t="shared" si="0"/>
        <v>44642</v>
      </c>
      <c r="AG2" s="1047">
        <f t="shared" si="0"/>
        <v>44649</v>
      </c>
      <c r="AH2" s="1046">
        <f t="shared" si="0"/>
        <v>44656</v>
      </c>
      <c r="AI2" s="1046">
        <f t="shared" si="0"/>
        <v>44663</v>
      </c>
      <c r="AJ2" s="1046">
        <f t="shared" si="0"/>
        <v>44670</v>
      </c>
      <c r="AK2" s="1046">
        <f t="shared" si="0"/>
        <v>44677</v>
      </c>
      <c r="AL2" s="1046">
        <f t="shared" si="0"/>
        <v>44684</v>
      </c>
      <c r="AM2" s="1046">
        <f t="shared" si="0"/>
        <v>44691</v>
      </c>
      <c r="AN2" s="1046">
        <f t="shared" si="0"/>
        <v>44698</v>
      </c>
      <c r="AO2" s="1046">
        <f t="shared" si="0"/>
        <v>44705</v>
      </c>
      <c r="AP2" s="1046">
        <f t="shared" si="0"/>
        <v>44712</v>
      </c>
      <c r="AQ2" s="1047">
        <f t="shared" si="0"/>
        <v>44719</v>
      </c>
      <c r="AR2" s="1047">
        <f>AQ2+7</f>
        <v>44726</v>
      </c>
      <c r="AS2" s="1047">
        <f>AR2+7</f>
        <v>44733</v>
      </c>
      <c r="AT2" s="1047">
        <f>AS2+7</f>
        <v>44740</v>
      </c>
      <c r="AU2" s="1047">
        <f>AT2+7</f>
        <v>44747</v>
      </c>
      <c r="AV2" s="1049">
        <f>AU2+7</f>
        <v>44754</v>
      </c>
    </row>
    <row r="3" spans="1:48" s="29" customFormat="1" ht="13.8" thickTop="1">
      <c r="A3" s="1462" t="str">
        <f>'Unit Info'!G2</f>
        <v>Level 1</v>
      </c>
      <c r="B3" s="1466">
        <v>1</v>
      </c>
      <c r="C3" s="382" t="s">
        <v>28</v>
      </c>
      <c r="D3" s="486" t="s">
        <v>2353</v>
      </c>
      <c r="E3" s="487"/>
      <c r="F3" s="487" t="s">
        <v>2310</v>
      </c>
      <c r="G3" s="487" t="s">
        <v>575</v>
      </c>
      <c r="H3" s="487" t="s">
        <v>573</v>
      </c>
      <c r="I3" s="487" t="s">
        <v>564</v>
      </c>
      <c r="J3" s="487" t="s">
        <v>581</v>
      </c>
      <c r="K3" s="487" t="s">
        <v>628</v>
      </c>
      <c r="L3" s="487" t="s">
        <v>599</v>
      </c>
      <c r="M3" s="487" t="s">
        <v>605</v>
      </c>
      <c r="N3" s="487" t="s">
        <v>578</v>
      </c>
      <c r="O3" s="487" t="s">
        <v>628</v>
      </c>
      <c r="P3" s="487" t="s">
        <v>613</v>
      </c>
      <c r="Q3" s="487" t="s">
        <v>625</v>
      </c>
      <c r="R3" s="487" t="s">
        <v>58</v>
      </c>
      <c r="S3" s="487" t="s">
        <v>35</v>
      </c>
      <c r="T3" s="487" t="s">
        <v>35</v>
      </c>
      <c r="U3" s="487" t="s">
        <v>561</v>
      </c>
      <c r="V3" s="487" t="s">
        <v>561</v>
      </c>
      <c r="W3" s="487" t="s">
        <v>570</v>
      </c>
      <c r="X3" s="487" t="s">
        <v>608</v>
      </c>
      <c r="Y3" s="487" t="s">
        <v>1018</v>
      </c>
      <c r="Z3" s="487" t="s">
        <v>1019</v>
      </c>
      <c r="AA3" s="487" t="s">
        <v>1021</v>
      </c>
      <c r="AB3" s="487" t="s">
        <v>615</v>
      </c>
      <c r="AC3" s="487" t="s">
        <v>615</v>
      </c>
      <c r="AD3" s="487" t="s">
        <v>600</v>
      </c>
      <c r="AE3" s="487" t="s">
        <v>47</v>
      </c>
      <c r="AF3" s="488" t="s">
        <v>607</v>
      </c>
      <c r="AG3" s="488" t="s">
        <v>607</v>
      </c>
      <c r="AH3" s="487" t="s">
        <v>2290</v>
      </c>
      <c r="AI3" s="487" t="s">
        <v>565</v>
      </c>
      <c r="AJ3" s="487" t="s">
        <v>566</v>
      </c>
      <c r="AK3" s="487" t="s">
        <v>610</v>
      </c>
      <c r="AL3" s="487" t="s">
        <v>647</v>
      </c>
      <c r="AM3" s="487" t="s">
        <v>577</v>
      </c>
      <c r="AN3" s="487" t="s">
        <v>569</v>
      </c>
      <c r="AO3" s="487" t="s">
        <v>616</v>
      </c>
      <c r="AP3" s="487" t="s">
        <v>2294</v>
      </c>
      <c r="AQ3" s="487" t="s">
        <v>64</v>
      </c>
      <c r="AR3" s="487"/>
      <c r="AS3" s="487"/>
      <c r="AT3" s="487"/>
      <c r="AU3" s="487"/>
      <c r="AV3" s="489"/>
    </row>
    <row r="4" spans="1:48">
      <c r="A4" s="1463"/>
      <c r="B4" s="1467"/>
      <c r="C4" s="1253" t="s">
        <v>52</v>
      </c>
      <c r="D4" s="1254" t="str">
        <f>IF(ISERROR(VLOOKUP(LEFT(D3,4),'PO List by Level'!$A$2:$D$68,2,FALSE)),IF(ISERROR(VLOOKUP(D3,'PO List by Level'!$A$2:$D$68,2,FALSE)),"TBD",VLOOKUP(D3,'PO List by Level'!$A$2:$D$68,2,FALSE)),VLOOKUP(LEFT(D3,4),'PO List by Level'!$A$2:$D$68,2,FALSE))</f>
        <v>TBD</v>
      </c>
      <c r="E4" s="490" t="str">
        <f>IF(ISERROR(VLOOKUP(LEFT(E3,4),'PO List by Level'!$A$2:$D$68,2,FALSE)),IF(ISERROR(VLOOKUP(E3,'PO List by Level'!$A$2:$D$68,2,FALSE)),"TBD",VLOOKUP(E3,'PO List by Level'!$A$2:$D$68,2,FALSE)),VLOOKUP(LEFT(E3,4),'PO List by Level'!$A$2:$D$68,2,FALSE))</f>
        <v>TBD</v>
      </c>
      <c r="F4" s="490" t="str">
        <f>IF(ISERROR(VLOOKUP(LEFT(F3,4),'PO List by Level'!$A$2:$D$68,2,FALSE)),IF(ISERROR(VLOOKUP(F3,'PO List by Level'!$A$2:$D$68,2,FALSE)),"TBD",VLOOKUP(F3,'PO List by Level'!$A$2:$D$68,2,FALSE)),VLOOKUP(LEFT(F3,4),'PO List by Level'!$A$2:$D$68,2,FALSE))</f>
        <v>Level Officer Period</v>
      </c>
      <c r="G4" s="490" t="str">
        <f>IF(ISERROR(VLOOKUP(LEFT(G3,4),'PO List by Level'!$A$2:$D$68,2,FALSE)),IF(ISERROR(VLOOKUP(G3,'PO List by Level'!$A$2:$D$68,2,FALSE)),"TBD",VLOOKUP(G3,'PO List by Level'!$A$2:$D$68,2,FALSE)),VLOOKUP(LEFT(G3,4),'PO List by Level'!$A$2:$D$68,2,FALSE))</f>
        <v>General Cadet Knowledge</v>
      </c>
      <c r="H4" s="490" t="str">
        <f>IF(ISERROR(VLOOKUP(LEFT(H3,4),'PO List by Level'!$A$2:$D$68,2,FALSE)),IF(ISERROR(VLOOKUP(H3,'PO List by Level'!$A$2:$D$68,2,FALSE)),"TBD",VLOOKUP(H3,'PO List by Level'!$A$2:$D$68,2,FALSE)),VLOOKUP(LEFT(H3,4),'PO List by Level'!$A$2:$D$68,2,FALSE))</f>
        <v>General Cadet Knowledge</v>
      </c>
      <c r="I4" s="490" t="str">
        <f>IF(ISERROR(VLOOKUP(LEFT(I3,4),'PO List by Level'!$A$2:$D$68,2,FALSE)),IF(ISERROR(VLOOKUP(I3,'PO List by Level'!$A$2:$D$68,2,FALSE)),"TBD",VLOOKUP(I3,'PO List by Level'!$A$2:$D$68,2,FALSE)),VLOOKUP(LEFT(I3,4),'PO List by Level'!$A$2:$D$68,2,FALSE))</f>
        <v>Air Rifle Marksmanship</v>
      </c>
      <c r="J4" s="490" t="str">
        <f>IF(ISERROR(VLOOKUP(LEFT(J3,4),'PO List by Level'!$A$2:$D$68,2,FALSE)),IF(ISERROR(VLOOKUP(J3,'PO List by Level'!$A$2:$D$68,2,FALSE)),"TBD",VLOOKUP(J3,'PO List by Level'!$A$2:$D$68,2,FALSE)),VLOOKUP(LEFT(J3,4),'PO List by Level'!$A$2:$D$68,2,FALSE))</f>
        <v>Drill and Ceremonial</v>
      </c>
      <c r="K4" s="490" t="str">
        <f>IF(ISERROR(VLOOKUP(LEFT(K3,4),'PO List by Level'!$A$2:$D$68,2,FALSE)),IF(ISERROR(VLOOKUP(K3,'PO List by Level'!$A$2:$D$68,2,FALSE)),"TBD",VLOOKUP(K3,'PO List by Level'!$A$2:$D$68,2,FALSE)),VLOOKUP(LEFT(K3,4),'PO List by Level'!$A$2:$D$68,2,FALSE))</f>
        <v>Aircrew Survival</v>
      </c>
      <c r="L4" s="490" t="str">
        <f>IF(ISERROR(VLOOKUP(LEFT(L3,4),'PO List by Level'!$A$2:$D$68,2,FALSE)),IF(ISERROR(VLOOKUP(L3,'PO List by Level'!$A$2:$D$68,2,FALSE)),"TBD",VLOOKUP(L3,'PO List by Level'!$A$2:$D$68,2,FALSE)),VLOOKUP(LEFT(L3,4),'PO List by Level'!$A$2:$D$68,2,FALSE))</f>
        <v>Radio Communication</v>
      </c>
      <c r="M4" s="490" t="str">
        <f>IF(ISERROR(VLOOKUP(LEFT(M3,4),'PO List by Level'!$A$2:$D$68,2,FALSE)),IF(ISERROR(VLOOKUP(M3,'PO List by Level'!$A$2:$D$68,2,FALSE)),"TBD",VLOOKUP(M3,'PO List by Level'!$A$2:$D$68,2,FALSE)),VLOOKUP(LEFT(M3,4),'PO List by Level'!$A$2:$D$68,2,FALSE))</f>
        <v>Aviation</v>
      </c>
      <c r="N4" s="490" t="str">
        <f>IF(ISERROR(VLOOKUP(LEFT(N3,4),'PO List by Level'!$A$2:$D$68,2,FALSE)),IF(ISERROR(VLOOKUP(N3,'PO List by Level'!$A$2:$D$68,2,FALSE)),"TBD",VLOOKUP(N3,'PO List by Level'!$A$2:$D$68,2,FALSE)),VLOOKUP(LEFT(N3,4),'PO List by Level'!$A$2:$D$68,2,FALSE))</f>
        <v>General Cadet Knowledge</v>
      </c>
      <c r="O4" s="490" t="str">
        <f>IF(ISERROR(VLOOKUP(LEFT(O3,4),'PO List by Level'!$A$2:$D$68,2,FALSE)),IF(ISERROR(VLOOKUP(O3,'PO List by Level'!$A$2:$D$68,2,FALSE)),"TBD",VLOOKUP(O3,'PO List by Level'!$A$2:$D$68,2,FALSE)),VLOOKUP(LEFT(O3,4),'PO List by Level'!$A$2:$D$68,2,FALSE))</f>
        <v>Aircrew Survival</v>
      </c>
      <c r="P4" s="490" t="str">
        <f>IF(ISERROR(VLOOKUP(LEFT(P3,4),'PO List by Level'!$A$2:$D$68,2,FALSE)),IF(ISERROR(VLOOKUP(P3,'PO List by Level'!$A$2:$D$68,2,FALSE)),"TBD",VLOOKUP(P3,'PO List by Level'!$A$2:$D$68,2,FALSE)),VLOOKUP(LEFT(P3,4),'PO List by Level'!$A$2:$D$68,2,FALSE))</f>
        <v>Aerodrome Operations</v>
      </c>
      <c r="Q4" s="490" t="str">
        <f>IF(ISERROR(VLOOKUP(LEFT(Q3,4),'PO List by Level'!$A$2:$D$68,2,FALSE)),IF(ISERROR(VLOOKUP(Q3,'PO List by Level'!$A$2:$D$68,2,FALSE)),"TBD",VLOOKUP(Q3,'PO List by Level'!$A$2:$D$68,2,FALSE)),VLOOKUP(LEFT(Q3,4),'PO List by Level'!$A$2:$D$68,2,FALSE))</f>
        <v>Aircrew Survival</v>
      </c>
      <c r="R4" s="490" t="str">
        <f>IF(ISERROR(VLOOKUP(LEFT(R3,4),'PO List by Level'!$A$2:$D$68,2,FALSE)),IF(ISERROR(VLOOKUP(R3,'PO List by Level'!$A$2:$D$68,2,FALSE)),"TBD",VLOOKUP(R3,'PO List by Level'!$A$2:$D$68,2,FALSE)),VLOOKUP(LEFT(R3,4),'PO List by Level'!$A$2:$D$68,2,FALSE))</f>
        <v>Christmas Party</v>
      </c>
      <c r="S4" s="490" t="str">
        <f>IF(ISERROR(VLOOKUP(LEFT(S3,4),'PO List by Level'!$A$2:$D$68,2,FALSE)),IF(ISERROR(VLOOKUP(S3,'PO List by Level'!$A$2:$D$68,2,FALSE)),"TBD",VLOOKUP(S3,'PO List by Level'!$A$2:$D$68,2,FALSE)),VLOOKUP(LEFT(S3,4),'PO List by Level'!$A$2:$D$68,2,FALSE))</f>
        <v>Xmas Break</v>
      </c>
      <c r="T4" s="490" t="str">
        <f>IF(ISERROR(VLOOKUP(LEFT(T3,4),'PO List by Level'!$A$2:$D$68,2,FALSE)),IF(ISERROR(VLOOKUP(T3,'PO List by Level'!$A$2:$D$68,2,FALSE)),"TBD",VLOOKUP(T3,'PO List by Level'!$A$2:$D$68,2,FALSE)),VLOOKUP(LEFT(T3,4),'PO List by Level'!$A$2:$D$68,2,FALSE))</f>
        <v>Xmas Break</v>
      </c>
      <c r="U4" s="490" t="str">
        <f>IF(ISERROR(VLOOKUP(LEFT(U3,4),'PO List by Level'!$A$2:$D$68,2,FALSE)),IF(ISERROR(VLOOKUP(U3,'PO List by Level'!$A$2:$D$68,2,FALSE)),"TBD",VLOOKUP(U3,'PO List by Level'!$A$2:$D$68,2,FALSE)),VLOOKUP(LEFT(U3,4),'PO List by Level'!$A$2:$D$68,2,FALSE))</f>
        <v>Leadership</v>
      </c>
      <c r="V4" s="490" t="str">
        <f>IF(ISERROR(VLOOKUP(LEFT(V3,4),'PO List by Level'!$A$2:$D$68,2,FALSE)),IF(ISERROR(VLOOKUP(V3,'PO List by Level'!$A$2:$D$68,2,FALSE)),"TBD",VLOOKUP(V3,'PO List by Level'!$A$2:$D$68,2,FALSE)),VLOOKUP(LEFT(V3,4),'PO List by Level'!$A$2:$D$68,2,FALSE))</f>
        <v>Leadership</v>
      </c>
      <c r="W4" s="490" t="str">
        <f>IF(ISERROR(VLOOKUP(LEFT(W3,4),'PO List by Level'!$A$2:$D$68,2,FALSE)),IF(ISERROR(VLOOKUP(W3,'PO List by Level'!$A$2:$D$68,2,FALSE)),"TBD",VLOOKUP(W3,'PO List by Level'!$A$2:$D$68,2,FALSE)),VLOOKUP(LEFT(W3,4),'PO List by Level'!$A$2:$D$68,2,FALSE))</f>
        <v>General Cadet Knowledge</v>
      </c>
      <c r="X4" s="490" t="str">
        <f>IF(ISERROR(VLOOKUP(LEFT(X3,4),'PO List by Level'!$A$2:$D$68,2,FALSE)),IF(ISERROR(VLOOKUP(X3,'PO List by Level'!$A$2:$D$68,2,FALSE)),"TBD",VLOOKUP(X3,'PO List by Level'!$A$2:$D$68,2,FALSE)),VLOOKUP(LEFT(X3,4),'PO List by Level'!$A$2:$D$68,2,FALSE))</f>
        <v>Aviation</v>
      </c>
      <c r="Y4" s="490" t="str">
        <f>IF(ISERROR(VLOOKUP(LEFT(Y3,4),'PO List by Level'!$A$2:$D$68,2,FALSE)),IF(ISERROR(VLOOKUP(Y3,'PO List by Level'!$A$2:$D$68,2,FALSE)),"TBD",VLOOKUP(Y3,'PO List by Level'!$A$2:$D$68,2,FALSE)),VLOOKUP(LEFT(Y3,4),'PO List by Level'!$A$2:$D$68,2,FALSE))</f>
        <v>Positive Social Relations for Youth</v>
      </c>
      <c r="Z4" s="490" t="str">
        <f>IF(ISERROR(VLOOKUP(LEFT(Z3,4),'PO List by Level'!$A$2:$D$68,2,FALSE)),IF(ISERROR(VLOOKUP(Z3,'PO List by Level'!$A$2:$D$68,2,FALSE)),"TBD",VLOOKUP(Z3,'PO List by Level'!$A$2:$D$68,2,FALSE)),VLOOKUP(LEFT(Z3,4),'PO List by Level'!$A$2:$D$68,2,FALSE))</f>
        <v>Positive Social Relations for Youth</v>
      </c>
      <c r="AA4" s="490" t="str">
        <f>IF(ISERROR(VLOOKUP(LEFT(AA3,4),'PO List by Level'!$A$2:$D$68,2,FALSE)),IF(ISERROR(VLOOKUP(AA3,'PO List by Level'!$A$2:$D$68,2,FALSE)),"TBD",VLOOKUP(AA3,'PO List by Level'!$A$2:$D$68,2,FALSE)),VLOOKUP(LEFT(AA3,4),'PO List by Level'!$A$2:$D$68,2,FALSE))</f>
        <v>Positive Social Relations for Youth</v>
      </c>
      <c r="AB4" s="490" t="str">
        <f>IF(ISERROR(VLOOKUP(LEFT(AB3,4),'PO List by Level'!$A$2:$D$68,2,FALSE)),IF(ISERROR(VLOOKUP(AB3,'PO List by Level'!$A$2:$D$68,2,FALSE)),"TBD",VLOOKUP(AB3,'PO List by Level'!$A$2:$D$68,2,FALSE)),VLOOKUP(LEFT(AB3,4),'PO List by Level'!$A$2:$D$68,2,FALSE))</f>
        <v>Aerodrome Operations</v>
      </c>
      <c r="AC4" s="490" t="str">
        <f>IF(ISERROR(VLOOKUP(LEFT(AC3,4),'PO List by Level'!$A$2:$D$68,2,FALSE)),IF(ISERROR(VLOOKUP(AC3,'PO List by Level'!$A$2:$D$68,2,FALSE)),"TBD",VLOOKUP(AC3,'PO List by Level'!$A$2:$D$68,2,FALSE)),VLOOKUP(LEFT(AC3,4),'PO List by Level'!$A$2:$D$68,2,FALSE))</f>
        <v>Aerodrome Operations</v>
      </c>
      <c r="AD4" s="490" t="str">
        <f>IF(ISERROR(VLOOKUP(LEFT(AD3,4),'PO List by Level'!$A$2:$D$68,2,FALSE)),IF(ISERROR(VLOOKUP(AD3,'PO List by Level'!$A$2:$D$68,2,FALSE)),"TBD",VLOOKUP(AD3,'PO List by Level'!$A$2:$D$68,2,FALSE)),VLOOKUP(LEFT(AD3,4),'PO List by Level'!$A$2:$D$68,2,FALSE))</f>
        <v>Aviation</v>
      </c>
      <c r="AE4" s="490" t="str">
        <f>IF(ISERROR(VLOOKUP(LEFT(AE3,4),'PO List by Level'!$A$2:$D$68,2,FALSE)),IF(ISERROR(VLOOKUP(AE3,'PO List by Level'!$A$2:$D$68,2,FALSE)),"TBD",VLOOKUP(AE3,'PO List by Level'!$A$2:$D$68,2,FALSE)),VLOOKUP(LEFT(AE3,4),'PO List by Level'!$A$2:$D$68,2,FALSE))</f>
        <v>Break</v>
      </c>
      <c r="AF4" s="490" t="str">
        <f>IF(ISERROR(VLOOKUP(LEFT(AF3,4),'PO List by Level'!$A$2:$D$68,2,FALSE)),IF(ISERROR(VLOOKUP(AF3,'PO List by Level'!$A$2:$D$68,2,FALSE)),"TBD",VLOOKUP(AF3,'PO List by Level'!$A$2:$D$68,2,FALSE)),VLOOKUP(LEFT(AF3,4),'PO List by Level'!$A$2:$D$68,2,FALSE))</f>
        <v>Aviation</v>
      </c>
      <c r="AG4" s="490" t="str">
        <f>IF(ISERROR(VLOOKUP(LEFT(AG3,4),'PO List by Level'!$A$2:$D$68,2,FALSE)),IF(ISERROR(VLOOKUP(AG3,'PO List by Level'!$A$2:$D$68,2,FALSE)),"TBD",VLOOKUP(AG3,'PO List by Level'!$A$2:$D$68,2,FALSE)),VLOOKUP(LEFT(AG3,4),'PO List by Level'!$A$2:$D$68,2,FALSE))</f>
        <v>Aviation</v>
      </c>
      <c r="AH4" s="490" t="str">
        <f>IF(ISERROR(VLOOKUP(LEFT(AH3,4),'PO List by Level'!$A$2:$D$68,2,FALSE)),IF(ISERROR(VLOOKUP(AH3,'PO List by Level'!$A$2:$D$68,2,FALSE)),"TBD",VLOOKUP(AH3,'PO List by Level'!$A$2:$D$68,2,FALSE)),VLOOKUP(LEFT(AH3,4),'PO List by Level'!$A$2:$D$68,2,FALSE))</f>
        <v>Personal Fitness and Healthy Living</v>
      </c>
      <c r="AI4" s="490" t="str">
        <f>IF(ISERROR(VLOOKUP(LEFT(AI3,4),'PO List by Level'!$A$2:$D$68,2,FALSE)),IF(ISERROR(VLOOKUP(AI3,'PO List by Level'!$A$2:$D$68,2,FALSE)),"TBD",VLOOKUP(AI3,'PO List by Level'!$A$2:$D$68,2,FALSE)),VLOOKUP(LEFT(AI3,4),'PO List by Level'!$A$2:$D$68,2,FALSE))</f>
        <v>Air Rifle Marksmanship</v>
      </c>
      <c r="AJ4" s="490" t="str">
        <f>IF(ISERROR(VLOOKUP(LEFT(AJ3,4),'PO List by Level'!$A$2:$D$68,2,FALSE)),IF(ISERROR(VLOOKUP(AJ3,'PO List by Level'!$A$2:$D$68,2,FALSE)),"TBD",VLOOKUP(AJ3,'PO List by Level'!$A$2:$D$68,2,FALSE)),VLOOKUP(LEFT(AJ3,4),'PO List by Level'!$A$2:$D$68,2,FALSE))</f>
        <v>Air Rifle Marksmanship</v>
      </c>
      <c r="AK4" s="490" t="str">
        <f>IF(ISERROR(VLOOKUP(LEFT(AK3,4),'PO List by Level'!$A$2:$D$68,2,FALSE)),IF(ISERROR(VLOOKUP(AK3,'PO List by Level'!$A$2:$D$68,2,FALSE)),"TBD",VLOOKUP(AK3,'PO List by Level'!$A$2:$D$68,2,FALSE)),VLOOKUP(LEFT(AK3,4),'PO List by Level'!$A$2:$D$68,2,FALSE))</f>
        <v>Aerospace</v>
      </c>
      <c r="AL4" s="490" t="str">
        <f>IF(ISERROR(VLOOKUP(LEFT(AL3,4),'PO List by Level'!$A$2:$D$68,2,FALSE)),IF(ISERROR(VLOOKUP(AL3,'PO List by Level'!$A$2:$D$68,2,FALSE)),"TBD",VLOOKUP(AL3,'PO List by Level'!$A$2:$D$68,2,FALSE)),VLOOKUP(LEFT(AL3,4),'PO List by Level'!$A$2:$D$68,2,FALSE))</f>
        <v>CAF Familiarization</v>
      </c>
      <c r="AM4" s="490" t="str">
        <f>IF(ISERROR(VLOOKUP(LEFT(AM3,4),'PO List by Level'!$A$2:$D$68,2,FALSE)),IF(ISERROR(VLOOKUP(AM3,'PO List by Level'!$A$2:$D$68,2,FALSE)),"TBD",VLOOKUP(AM3,'PO List by Level'!$A$2:$D$68,2,FALSE)),VLOOKUP(LEFT(AM3,4),'PO List by Level'!$A$2:$D$68,2,FALSE))</f>
        <v>General Cadet Knowledge</v>
      </c>
      <c r="AN4" s="490" t="str">
        <f>IF(ISERROR(VLOOKUP(LEFT(AN3,4),'PO List by Level'!$A$2:$D$68,2,FALSE)),IF(ISERROR(VLOOKUP(AN3,'PO List by Level'!$A$2:$D$68,2,FALSE)),"TBD",VLOOKUP(AN3,'PO List by Level'!$A$2:$D$68,2,FALSE)),VLOOKUP(LEFT(AN3,4),'PO List by Level'!$A$2:$D$68,2,FALSE))</f>
        <v>General Cadet Knowledge</v>
      </c>
      <c r="AO4" s="490" t="str">
        <f>IF(ISERROR(VLOOKUP(LEFT(AO3,4),'PO List by Level'!$A$2:$D$68,2,FALSE)),IF(ISERROR(VLOOKUP(AO3,'PO List by Level'!$A$2:$D$68,2,FALSE)),"TBD",VLOOKUP(AO3,'PO List by Level'!$A$2:$D$68,2,FALSE)),VLOOKUP(LEFT(AO3,4),'PO List by Level'!$A$2:$D$68,2,FALSE))</f>
        <v>Aircraft Manufacturing and Maintenance</v>
      </c>
      <c r="AP4" s="490" t="str">
        <f>IF(ISERROR(VLOOKUP(LEFT(AP3,4),'PO List by Level'!$A$2:$D$68,2,FALSE)),IF(ISERROR(VLOOKUP(AP3,'PO List by Level'!$A$2:$D$68,2,FALSE)),"TBD",VLOOKUP(AP3,'PO List by Level'!$A$2:$D$68,2,FALSE)),VLOOKUP(LEFT(AP3,4),'PO List by Level'!$A$2:$D$68,2,FALSE))</f>
        <v>Personal Fitness and Healthy Living</v>
      </c>
      <c r="AQ4" s="490" t="str">
        <f>IF(ISERROR(VLOOKUP(LEFT(AQ3,4),'PO List by Level'!$A$2:$D$68,2,FALSE)),IF(ISERROR(VLOOKUP(AQ3,'PO List by Level'!$A$2:$D$68,2,FALSE)),"TBD",VLOOKUP(AQ3,'PO List by Level'!$A$2:$D$68,2,FALSE)),VLOOKUP(LEFT(AQ3,4),'PO List by Level'!$A$2:$D$68,2,FALSE))</f>
        <v>ACR Practice</v>
      </c>
      <c r="AR4" s="490" t="str">
        <f>IF(ISERROR(VLOOKUP(LEFT(AR3,4),'PO List by Level'!$A$2:$D$68,2,FALSE)),IF(ISERROR(VLOOKUP(AR3,'PO List by Level'!$A$2:$D$68,2,FALSE)),"TBD",VLOOKUP(AR3,'PO List by Level'!$A$2:$D$68,2,FALSE)),VLOOKUP(LEFT(AR3,4),'PO List by Level'!$A$2:$D$68,2,FALSE))</f>
        <v>TBD</v>
      </c>
      <c r="AS4" s="490" t="str">
        <f>IF(ISERROR(VLOOKUP(LEFT(AS3,4),'PO List by Level'!$A$2:$D$68,2,FALSE)),IF(ISERROR(VLOOKUP(AS3,'PO List by Level'!$A$2:$D$68,2,FALSE)),"TBD",VLOOKUP(AS3,'PO List by Level'!$A$2:$D$68,2,FALSE)),VLOOKUP(LEFT(AS3,4),'PO List by Level'!$A$2:$D$68,2,FALSE))</f>
        <v>TBD</v>
      </c>
      <c r="AT4" s="490" t="str">
        <f>IF(ISERROR(VLOOKUP(LEFT(AT3,4),'PO List by Level'!$A$2:$D$68,2,FALSE)),IF(ISERROR(VLOOKUP(AT3,'PO List by Level'!$A$2:$D$68,2,FALSE)),"TBD",VLOOKUP(AT3,'PO List by Level'!$A$2:$D$68,2,FALSE)),VLOOKUP(LEFT(AT3,4),'PO List by Level'!$A$2:$D$68,2,FALSE))</f>
        <v>TBD</v>
      </c>
      <c r="AU4" s="490" t="str">
        <f>IF(ISERROR(VLOOKUP(LEFT(AU3,4),'PO List by Level'!$A$2:$D$68,2,FALSE)),IF(ISERROR(VLOOKUP(AU3,'PO List by Level'!$A$2:$D$68,2,FALSE)),"TBD",VLOOKUP(AU3,'PO List by Level'!$A$2:$D$68,2,FALSE)),VLOOKUP(LEFT(AU3,4),'PO List by Level'!$A$2:$D$68,2,FALSE))</f>
        <v>TBD</v>
      </c>
      <c r="AV4" s="1255" t="str">
        <f>IF(ISERROR(VLOOKUP(LEFT(AV3,4),'PO List by Level'!$A$2:$D$68,2,FALSE)),IF(ISERROR(VLOOKUP(AV3,'PO List by Level'!$A$2:$D$68,2,FALSE)),"TBD",VLOOKUP(AV3,'PO List by Level'!$A$2:$D$68,2,FALSE)),VLOOKUP(LEFT(AV3,4),'PO List by Level'!$A$2:$D$68,2,FALSE))</f>
        <v>TBD</v>
      </c>
    </row>
    <row r="5" spans="1:48">
      <c r="A5" s="1463"/>
      <c r="B5" s="1467"/>
      <c r="C5" s="1253" t="s">
        <v>29</v>
      </c>
      <c r="D5" s="1254"/>
      <c r="E5" s="490"/>
      <c r="F5" s="490" t="s">
        <v>2352</v>
      </c>
      <c r="G5" s="490" t="s">
        <v>2352</v>
      </c>
      <c r="H5" s="490" t="s">
        <v>2352</v>
      </c>
      <c r="I5" s="490" t="s">
        <v>2352</v>
      </c>
      <c r="J5" s="490" t="s">
        <v>2308</v>
      </c>
      <c r="K5" s="490" t="s">
        <v>2352</v>
      </c>
      <c r="L5" s="490"/>
      <c r="M5" s="490" t="s">
        <v>2352</v>
      </c>
      <c r="N5" s="490"/>
      <c r="O5" s="490" t="s">
        <v>2352</v>
      </c>
      <c r="P5" s="490" t="s">
        <v>2352</v>
      </c>
      <c r="Q5" s="490" t="s">
        <v>2352</v>
      </c>
      <c r="R5" s="490"/>
      <c r="S5" s="490"/>
      <c r="T5" s="490"/>
      <c r="U5" s="490" t="s">
        <v>2451</v>
      </c>
      <c r="V5" s="490" t="s">
        <v>2451</v>
      </c>
      <c r="W5" s="490" t="s">
        <v>2441</v>
      </c>
      <c r="X5" s="490" t="s">
        <v>2451</v>
      </c>
      <c r="Y5" s="490" t="s">
        <v>2337</v>
      </c>
      <c r="Z5" s="490" t="s">
        <v>2337</v>
      </c>
      <c r="AA5" s="490" t="s">
        <v>2337</v>
      </c>
      <c r="AB5" s="490" t="s">
        <v>2452</v>
      </c>
      <c r="AC5" s="490" t="s">
        <v>2452</v>
      </c>
      <c r="AD5" s="490" t="s">
        <v>2357</v>
      </c>
      <c r="AE5" s="490"/>
      <c r="AF5" s="490" t="s">
        <v>2451</v>
      </c>
      <c r="AG5" s="490" t="s">
        <v>2451</v>
      </c>
      <c r="AH5" s="490"/>
      <c r="AI5" s="490" t="s">
        <v>2451</v>
      </c>
      <c r="AJ5" s="490" t="s">
        <v>2451</v>
      </c>
      <c r="AK5" s="490"/>
      <c r="AL5" s="490" t="s">
        <v>2352</v>
      </c>
      <c r="AM5" s="490"/>
      <c r="AN5" s="490"/>
      <c r="AO5" s="490"/>
      <c r="AP5" s="490" t="s">
        <v>2448</v>
      </c>
      <c r="AQ5" s="490" t="s">
        <v>2455</v>
      </c>
      <c r="AR5" s="490"/>
      <c r="AS5" s="490"/>
      <c r="AT5" s="490"/>
      <c r="AU5" s="490"/>
      <c r="AV5" s="1255"/>
    </row>
    <row r="6" spans="1:48">
      <c r="A6" s="1463"/>
      <c r="B6" s="1467"/>
      <c r="C6" s="1256" t="s">
        <v>19</v>
      </c>
      <c r="D6" s="1257"/>
      <c r="E6" s="491"/>
      <c r="F6" s="491" t="s">
        <v>2357</v>
      </c>
      <c r="G6" s="491" t="s">
        <v>2357</v>
      </c>
      <c r="H6" s="491" t="s">
        <v>2364</v>
      </c>
      <c r="I6" s="491" t="s">
        <v>2369</v>
      </c>
      <c r="J6" s="491" t="s">
        <v>2370</v>
      </c>
      <c r="K6" s="491" t="s">
        <v>2453</v>
      </c>
      <c r="L6" s="491" t="s">
        <v>2441</v>
      </c>
      <c r="M6" s="491" t="s">
        <v>2370</v>
      </c>
      <c r="N6" s="491" t="s">
        <v>2441</v>
      </c>
      <c r="O6" s="491" t="s">
        <v>2453</v>
      </c>
      <c r="P6" s="491" t="s">
        <v>2370</v>
      </c>
      <c r="Q6" s="491" t="s">
        <v>2364</v>
      </c>
      <c r="R6" s="491"/>
      <c r="S6" s="491"/>
      <c r="T6" s="491"/>
      <c r="U6" s="491"/>
      <c r="V6" s="491"/>
      <c r="W6" s="491"/>
      <c r="X6" s="491"/>
      <c r="Y6" s="491"/>
      <c r="Z6" s="491"/>
      <c r="AA6" s="491"/>
      <c r="AB6" s="491"/>
      <c r="AC6" s="491"/>
      <c r="AD6" s="491"/>
      <c r="AE6" s="491"/>
      <c r="AF6" s="491"/>
      <c r="AG6" s="491"/>
      <c r="AH6" s="491"/>
      <c r="AI6" s="491"/>
      <c r="AJ6" s="491"/>
      <c r="AK6" s="491"/>
      <c r="AL6" s="491" t="s">
        <v>2322</v>
      </c>
      <c r="AM6" s="491"/>
      <c r="AN6" s="491"/>
      <c r="AO6" s="491"/>
      <c r="AP6" s="491"/>
      <c r="AQ6" s="490" t="s">
        <v>2456</v>
      </c>
      <c r="AR6" s="490"/>
      <c r="AS6" s="490"/>
      <c r="AT6" s="490"/>
      <c r="AU6" s="491"/>
      <c r="AV6" s="1258"/>
    </row>
    <row r="7" spans="1:48" s="29" customFormat="1" ht="12.75" customHeight="1">
      <c r="A7" s="1463"/>
      <c r="B7" s="1466">
        <v>2</v>
      </c>
      <c r="C7" s="383" t="s">
        <v>28</v>
      </c>
      <c r="D7" s="492"/>
      <c r="E7" s="493"/>
      <c r="F7" s="493" t="s">
        <v>574</v>
      </c>
      <c r="G7" s="493" t="s">
        <v>598</v>
      </c>
      <c r="H7" s="493" t="s">
        <v>559</v>
      </c>
      <c r="I7" s="493" t="s">
        <v>560</v>
      </c>
      <c r="J7" s="493" t="s">
        <v>582</v>
      </c>
      <c r="K7" s="493" t="s">
        <v>628</v>
      </c>
      <c r="L7" s="493" t="s">
        <v>576</v>
      </c>
      <c r="M7" s="493" t="s">
        <v>605</v>
      </c>
      <c r="N7" s="493" t="s">
        <v>606</v>
      </c>
      <c r="O7" s="493" t="s">
        <v>628</v>
      </c>
      <c r="P7" s="493" t="s">
        <v>614</v>
      </c>
      <c r="Q7" s="493" t="s">
        <v>625</v>
      </c>
      <c r="R7" s="493" t="s">
        <v>58</v>
      </c>
      <c r="S7" s="493" t="s">
        <v>35</v>
      </c>
      <c r="T7" s="493" t="s">
        <v>35</v>
      </c>
      <c r="U7" s="493" t="s">
        <v>583</v>
      </c>
      <c r="V7" s="493" t="s">
        <v>584</v>
      </c>
      <c r="W7" s="493" t="s">
        <v>585</v>
      </c>
      <c r="X7" s="488" t="s">
        <v>586</v>
      </c>
      <c r="Y7" s="493" t="s">
        <v>1018</v>
      </c>
      <c r="Z7" s="493" t="s">
        <v>1020</v>
      </c>
      <c r="AA7" s="493" t="s">
        <v>1021</v>
      </c>
      <c r="AB7" s="493" t="s">
        <v>587</v>
      </c>
      <c r="AC7" s="493" t="s">
        <v>588</v>
      </c>
      <c r="AD7" s="493" t="s">
        <v>589</v>
      </c>
      <c r="AE7" s="493" t="s">
        <v>47</v>
      </c>
      <c r="AF7" s="488" t="s">
        <v>590</v>
      </c>
      <c r="AG7" s="488" t="s">
        <v>591</v>
      </c>
      <c r="AH7" s="493" t="s">
        <v>2290</v>
      </c>
      <c r="AI7" s="493" t="s">
        <v>566</v>
      </c>
      <c r="AJ7" s="493" t="s">
        <v>567</v>
      </c>
      <c r="AK7" s="493" t="s">
        <v>610</v>
      </c>
      <c r="AL7" s="493" t="s">
        <v>647</v>
      </c>
      <c r="AM7" s="493" t="s">
        <v>577</v>
      </c>
      <c r="AN7" s="493" t="s">
        <v>569</v>
      </c>
      <c r="AO7" s="493" t="s">
        <v>616</v>
      </c>
      <c r="AP7" s="493" t="s">
        <v>2294</v>
      </c>
      <c r="AQ7" s="493" t="s">
        <v>64</v>
      </c>
      <c r="AR7" s="493"/>
      <c r="AS7" s="493"/>
      <c r="AT7" s="493"/>
      <c r="AU7" s="493"/>
      <c r="AV7" s="494"/>
    </row>
    <row r="8" spans="1:48">
      <c r="A8" s="1463"/>
      <c r="B8" s="1467"/>
      <c r="C8" s="1253" t="s">
        <v>52</v>
      </c>
      <c r="D8" s="1254" t="str">
        <f>IF(ISERROR(VLOOKUP(LEFT(D7,4),'PO List by Level'!$A$2:$D$68,2,FALSE)),IF(ISERROR(VLOOKUP(D7,'PO List by Level'!$A$2:$D$68,2,FALSE)),"TBD",VLOOKUP(D7,'PO List by Level'!$A$2:$D$68,2,FALSE)),VLOOKUP(LEFT(D7,4),'PO List by Level'!$A$2:$D$68,2,FALSE))</f>
        <v>TBD</v>
      </c>
      <c r="E8" s="490" t="str">
        <f>IF(ISERROR(VLOOKUP(LEFT(E7,4),'PO List by Level'!$A$2:$D$68,2,FALSE)),IF(ISERROR(VLOOKUP(E7,'PO List by Level'!$A$2:$D$68,2,FALSE)),"TBD",VLOOKUP(E7,'PO List by Level'!$A$2:$D$68,2,FALSE)),VLOOKUP(LEFT(E7,4),'PO List by Level'!$A$2:$D$68,2,FALSE))</f>
        <v>TBD</v>
      </c>
      <c r="F8" s="490" t="str">
        <f>IF(ISERROR(VLOOKUP(LEFT(F7,4),'PO List by Level'!$A$2:$D$68,2,FALSE)),IF(ISERROR(VLOOKUP(F7,'PO List by Level'!$A$2:$D$68,2,FALSE)),"TBD",VLOOKUP(F7,'PO List by Level'!$A$2:$D$68,2,FALSE)),VLOOKUP(LEFT(F7,4),'PO List by Level'!$A$2:$D$68,2,FALSE))</f>
        <v>General Cadet Knowledge</v>
      </c>
      <c r="G8" s="490" t="str">
        <f>IF(ISERROR(VLOOKUP(LEFT(G7,4),'PO List by Level'!$A$2:$D$68,2,FALSE)),IF(ISERROR(VLOOKUP(G7,'PO List by Level'!$A$2:$D$68,2,FALSE)),"TBD",VLOOKUP(G7,'PO List by Level'!$A$2:$D$68,2,FALSE)),VLOOKUP(LEFT(G7,4),'PO List by Level'!$A$2:$D$68,2,FALSE))</f>
        <v>Canadian Aviation, Aerospace, Aerodrome Operations and Aircraft Manufacture</v>
      </c>
      <c r="H8" s="490" t="str">
        <f>IF(ISERROR(VLOOKUP(LEFT(H7,4),'PO List by Level'!$A$2:$D$68,2,FALSE)),IF(ISERROR(VLOOKUP(H7,'PO List by Level'!$A$2:$D$68,2,FALSE)),"TBD",VLOOKUP(H7,'PO List by Level'!$A$2:$D$68,2,FALSE)),VLOOKUP(LEFT(H7,4),'PO List by Level'!$A$2:$D$68,2,FALSE))</f>
        <v>Leadership</v>
      </c>
      <c r="I8" s="490" t="str">
        <f>IF(ISERROR(VLOOKUP(LEFT(I7,4),'PO List by Level'!$A$2:$D$68,2,FALSE)),IF(ISERROR(VLOOKUP(I7,'PO List by Level'!$A$2:$D$68,2,FALSE)),"TBD",VLOOKUP(I7,'PO List by Level'!$A$2:$D$68,2,FALSE)),VLOOKUP(LEFT(I7,4),'PO List by Level'!$A$2:$D$68,2,FALSE))</f>
        <v>Leadership</v>
      </c>
      <c r="J8" s="490" t="str">
        <f>IF(ISERROR(VLOOKUP(LEFT(J7,4),'PO List by Level'!$A$2:$D$68,2,FALSE)),IF(ISERROR(VLOOKUP(J7,'PO List by Level'!$A$2:$D$68,2,FALSE)),"TBD",VLOOKUP(J7,'PO List by Level'!$A$2:$D$68,2,FALSE)),VLOOKUP(LEFT(J7,4),'PO List by Level'!$A$2:$D$68,2,FALSE))</f>
        <v>Drill and Ceremonial</v>
      </c>
      <c r="K8" s="490" t="str">
        <f>IF(ISERROR(VLOOKUP(LEFT(K7,4),'PO List by Level'!$A$2:$D$68,2,FALSE)),IF(ISERROR(VLOOKUP(K7,'PO List by Level'!$A$2:$D$68,2,FALSE)),"TBD",VLOOKUP(K7,'PO List by Level'!$A$2:$D$68,2,FALSE)),VLOOKUP(LEFT(K7,4),'PO List by Level'!$A$2:$D$68,2,FALSE))</f>
        <v>Aircrew Survival</v>
      </c>
      <c r="L8" s="490" t="str">
        <f>IF(ISERROR(VLOOKUP(LEFT(L7,4),'PO List by Level'!$A$2:$D$68,2,FALSE)),IF(ISERROR(VLOOKUP(L7,'PO List by Level'!$A$2:$D$68,2,FALSE)),"TBD",VLOOKUP(L7,'PO List by Level'!$A$2:$D$68,2,FALSE)),VLOOKUP(LEFT(L7,4),'PO List by Level'!$A$2:$D$68,2,FALSE))</f>
        <v>General Cadet Knowledge</v>
      </c>
      <c r="M8" s="490" t="str">
        <f>IF(ISERROR(VLOOKUP(LEFT(M7,4),'PO List by Level'!$A$2:$D$68,2,FALSE)),IF(ISERROR(VLOOKUP(M7,'PO List by Level'!$A$2:$D$68,2,FALSE)),"TBD",VLOOKUP(M7,'PO List by Level'!$A$2:$D$68,2,FALSE)),VLOOKUP(LEFT(M7,4),'PO List by Level'!$A$2:$D$68,2,FALSE))</f>
        <v>Aviation</v>
      </c>
      <c r="N8" s="490" t="str">
        <f>IF(ISERROR(VLOOKUP(LEFT(N7,4),'PO List by Level'!$A$2:$D$68,2,FALSE)),IF(ISERROR(VLOOKUP(N7,'PO List by Level'!$A$2:$D$68,2,FALSE)),"TBD",VLOOKUP(N7,'PO List by Level'!$A$2:$D$68,2,FALSE)),VLOOKUP(LEFT(N7,4),'PO List by Level'!$A$2:$D$68,2,FALSE))</f>
        <v>Aviation</v>
      </c>
      <c r="O8" s="490" t="str">
        <f>IF(ISERROR(VLOOKUP(LEFT(O7,4),'PO List by Level'!$A$2:$D$68,2,FALSE)),IF(ISERROR(VLOOKUP(O7,'PO List by Level'!$A$2:$D$68,2,FALSE)),"TBD",VLOOKUP(O7,'PO List by Level'!$A$2:$D$68,2,FALSE)),VLOOKUP(LEFT(O7,4),'PO List by Level'!$A$2:$D$68,2,FALSE))</f>
        <v>Aircrew Survival</v>
      </c>
      <c r="P8" s="490" t="str">
        <f>IF(ISERROR(VLOOKUP(LEFT(P7,4),'PO List by Level'!$A$2:$D$68,2,FALSE)),IF(ISERROR(VLOOKUP(P7,'PO List by Level'!$A$2:$D$68,2,FALSE)),"TBD",VLOOKUP(P7,'PO List by Level'!$A$2:$D$68,2,FALSE)),VLOOKUP(LEFT(P7,4),'PO List by Level'!$A$2:$D$68,2,FALSE))</f>
        <v>Aerodrome Operations</v>
      </c>
      <c r="Q8" s="490" t="str">
        <f>IF(ISERROR(VLOOKUP(LEFT(Q7,4),'PO List by Level'!$A$2:$D$68,2,FALSE)),IF(ISERROR(VLOOKUP(Q7,'PO List by Level'!$A$2:$D$68,2,FALSE)),"TBD",VLOOKUP(Q7,'PO List by Level'!$A$2:$D$68,2,FALSE)),VLOOKUP(LEFT(Q7,4),'PO List by Level'!$A$2:$D$68,2,FALSE))</f>
        <v>Aircrew Survival</v>
      </c>
      <c r="R8" s="490" t="str">
        <f>IF(ISERROR(VLOOKUP(LEFT(R7,4),'PO List by Level'!$A$2:$D$68,2,FALSE)),IF(ISERROR(VLOOKUP(R7,'PO List by Level'!$A$2:$D$68,2,FALSE)),"TBD",VLOOKUP(R7,'PO List by Level'!$A$2:$D$68,2,FALSE)),VLOOKUP(LEFT(R7,4),'PO List by Level'!$A$2:$D$68,2,FALSE))</f>
        <v>Christmas Party</v>
      </c>
      <c r="S8" s="490" t="str">
        <f>IF(ISERROR(VLOOKUP(LEFT(S7,4),'PO List by Level'!$A$2:$D$68,2,FALSE)),IF(ISERROR(VLOOKUP(S7,'PO List by Level'!$A$2:$D$68,2,FALSE)),"TBD",VLOOKUP(S7,'PO List by Level'!$A$2:$D$68,2,FALSE)),VLOOKUP(LEFT(S7,4),'PO List by Level'!$A$2:$D$68,2,FALSE))</f>
        <v>Xmas Break</v>
      </c>
      <c r="T8" s="490" t="str">
        <f>IF(ISERROR(VLOOKUP(LEFT(T7,4),'PO List by Level'!$A$2:$D$68,2,FALSE)),IF(ISERROR(VLOOKUP(T7,'PO List by Level'!$A$2:$D$68,2,FALSE)),"TBD",VLOOKUP(T7,'PO List by Level'!$A$2:$D$68,2,FALSE)),VLOOKUP(LEFT(T7,4),'PO List by Level'!$A$2:$D$68,2,FALSE))</f>
        <v>Xmas Break</v>
      </c>
      <c r="U8" s="490" t="str">
        <f>IF(ISERROR(VLOOKUP(LEFT(U7,4),'PO List by Level'!$A$2:$D$68,2,FALSE)),IF(ISERROR(VLOOKUP(U7,'PO List by Level'!$A$2:$D$68,2,FALSE)),"TBD",VLOOKUP(U7,'PO List by Level'!$A$2:$D$68,2,FALSE)),VLOOKUP(LEFT(U7,4),'PO List by Level'!$A$2:$D$68,2,FALSE))</f>
        <v>Drill and Ceremonial</v>
      </c>
      <c r="V8" s="490" t="str">
        <f>IF(ISERROR(VLOOKUP(LEFT(V7,4),'PO List by Level'!$A$2:$D$68,2,FALSE)),IF(ISERROR(VLOOKUP(V7,'PO List by Level'!$A$2:$D$68,2,FALSE)),"TBD",VLOOKUP(V7,'PO List by Level'!$A$2:$D$68,2,FALSE)),VLOOKUP(LEFT(V7,4),'PO List by Level'!$A$2:$D$68,2,FALSE))</f>
        <v>Drill and Ceremonial</v>
      </c>
      <c r="W8" s="490" t="str">
        <f>IF(ISERROR(VLOOKUP(LEFT(W7,4),'PO List by Level'!$A$2:$D$68,2,FALSE)),IF(ISERROR(VLOOKUP(W7,'PO List by Level'!$A$2:$D$68,2,FALSE)),"TBD",VLOOKUP(W7,'PO List by Level'!$A$2:$D$68,2,FALSE)),VLOOKUP(LEFT(W7,4),'PO List by Level'!$A$2:$D$68,2,FALSE))</f>
        <v>Drill and Ceremonial</v>
      </c>
      <c r="X8" s="490" t="str">
        <f>IF(ISERROR(VLOOKUP(LEFT(X7,4),'PO List by Level'!$A$2:$D$68,2,FALSE)),IF(ISERROR(VLOOKUP(X7,'PO List by Level'!$A$2:$D$68,2,FALSE)),"TBD",VLOOKUP(X7,'PO List by Level'!$A$2:$D$68,2,FALSE)),VLOOKUP(LEFT(X7,4),'PO List by Level'!$A$2:$D$68,2,FALSE))</f>
        <v>Drill and Ceremonial</v>
      </c>
      <c r="Y8" s="490" t="str">
        <f>IF(ISERROR(VLOOKUP(LEFT(Y7,4),'PO List by Level'!$A$2:$D$68,2,FALSE)),IF(ISERROR(VLOOKUP(Y7,'PO List by Level'!$A$2:$D$68,2,FALSE)),"TBD",VLOOKUP(Y7,'PO List by Level'!$A$2:$D$68,2,FALSE)),VLOOKUP(LEFT(Y7,4),'PO List by Level'!$A$2:$D$68,2,FALSE))</f>
        <v>Positive Social Relations for Youth</v>
      </c>
      <c r="Z8" s="490" t="str">
        <f>IF(ISERROR(VLOOKUP(LEFT(Z7,4),'PO List by Level'!$A$2:$D$68,2,FALSE)),IF(ISERROR(VLOOKUP(Z7,'PO List by Level'!$A$2:$D$68,2,FALSE)),"TBD",VLOOKUP(Z7,'PO List by Level'!$A$2:$D$68,2,FALSE)),VLOOKUP(LEFT(Z7,4),'PO List by Level'!$A$2:$D$68,2,FALSE))</f>
        <v>Positive Social Relations for Youth</v>
      </c>
      <c r="AA8" s="490" t="str">
        <f>IF(ISERROR(VLOOKUP(LEFT(AA7,4),'PO List by Level'!$A$2:$D$68,2,FALSE)),IF(ISERROR(VLOOKUP(AA7,'PO List by Level'!$A$2:$D$68,2,FALSE)),"TBD",VLOOKUP(AA7,'PO List by Level'!$A$2:$D$68,2,FALSE)),VLOOKUP(LEFT(AA7,4),'PO List by Level'!$A$2:$D$68,2,FALSE))</f>
        <v>Positive Social Relations for Youth</v>
      </c>
      <c r="AB8" s="490" t="str">
        <f>IF(ISERROR(VLOOKUP(LEFT(AB7,4),'PO List by Level'!$A$2:$D$68,2,FALSE)),IF(ISERROR(VLOOKUP(AB7,'PO List by Level'!$A$2:$D$68,2,FALSE)),"TBD",VLOOKUP(AB7,'PO List by Level'!$A$2:$D$68,2,FALSE)),VLOOKUP(LEFT(AB7,4),'PO List by Level'!$A$2:$D$68,2,FALSE))</f>
        <v>Drill and Ceremonial</v>
      </c>
      <c r="AC8" s="490" t="str">
        <f>IF(ISERROR(VLOOKUP(LEFT(AC7,4),'PO List by Level'!$A$2:$D$68,2,FALSE)),IF(ISERROR(VLOOKUP(AC7,'PO List by Level'!$A$2:$D$68,2,FALSE)),"TBD",VLOOKUP(AC7,'PO List by Level'!$A$2:$D$68,2,FALSE)),VLOOKUP(LEFT(AC7,4),'PO List by Level'!$A$2:$D$68,2,FALSE))</f>
        <v>Drill and Ceremonial</v>
      </c>
      <c r="AD8" s="490" t="str">
        <f>IF(ISERROR(VLOOKUP(LEFT(AD7,4),'PO List by Level'!$A$2:$D$68,2,FALSE)),IF(ISERROR(VLOOKUP(AD7,'PO List by Level'!$A$2:$D$68,2,FALSE)),"TBD",VLOOKUP(AD7,'PO List by Level'!$A$2:$D$68,2,FALSE)),VLOOKUP(LEFT(AD7,4),'PO List by Level'!$A$2:$D$68,2,FALSE))</f>
        <v>Drill and Ceremonial</v>
      </c>
      <c r="AE8" s="490" t="str">
        <f>IF(ISERROR(VLOOKUP(LEFT(AE7,4),'PO List by Level'!$A$2:$D$68,2,FALSE)),IF(ISERROR(VLOOKUP(AE7,'PO List by Level'!$A$2:$D$68,2,FALSE)),"TBD",VLOOKUP(AE7,'PO List by Level'!$A$2:$D$68,2,FALSE)),VLOOKUP(LEFT(AE7,4),'PO List by Level'!$A$2:$D$68,2,FALSE))</f>
        <v>Break</v>
      </c>
      <c r="AF8" s="490" t="str">
        <f>IF(ISERROR(VLOOKUP(LEFT(AF7,4),'PO List by Level'!$A$2:$D$68,2,FALSE)),IF(ISERROR(VLOOKUP(AF7,'PO List by Level'!$A$2:$D$68,2,FALSE)),"TBD",VLOOKUP(AF7,'PO List by Level'!$A$2:$D$68,2,FALSE)),VLOOKUP(LEFT(AF7,4),'PO List by Level'!$A$2:$D$68,2,FALSE))</f>
        <v>Drill and Ceremonial</v>
      </c>
      <c r="AG8" s="490" t="str">
        <f>IF(ISERROR(VLOOKUP(LEFT(AG7,4),'PO List by Level'!$A$2:$D$68,2,FALSE)),IF(ISERROR(VLOOKUP(AG7,'PO List by Level'!$A$2:$D$68,2,FALSE)),"TBD",VLOOKUP(AG7,'PO List by Level'!$A$2:$D$68,2,FALSE)),VLOOKUP(LEFT(AG7,4),'PO List by Level'!$A$2:$D$68,2,FALSE))</f>
        <v>Drill and Ceremonial</v>
      </c>
      <c r="AH8" s="490" t="str">
        <f>IF(ISERROR(VLOOKUP(LEFT(AH7,4),'PO List by Level'!$A$2:$D$68,2,FALSE)),IF(ISERROR(VLOOKUP(AH7,'PO List by Level'!$A$2:$D$68,2,FALSE)),"TBD",VLOOKUP(AH7,'PO List by Level'!$A$2:$D$68,2,FALSE)),VLOOKUP(LEFT(AH7,4),'PO List by Level'!$A$2:$D$68,2,FALSE))</f>
        <v>Personal Fitness and Healthy Living</v>
      </c>
      <c r="AI8" s="490" t="str">
        <f>IF(ISERROR(VLOOKUP(LEFT(AI7,4),'PO List by Level'!$A$2:$D$68,2,FALSE)),IF(ISERROR(VLOOKUP(AI7,'PO List by Level'!$A$2:$D$68,2,FALSE)),"TBD",VLOOKUP(AI7,'PO List by Level'!$A$2:$D$68,2,FALSE)),VLOOKUP(LEFT(AI7,4),'PO List by Level'!$A$2:$D$68,2,FALSE))</f>
        <v>Air Rifle Marksmanship</v>
      </c>
      <c r="AJ8" s="490" t="str">
        <f>IF(ISERROR(VLOOKUP(LEFT(AJ7,4),'PO List by Level'!$A$2:$D$68,2,FALSE)),IF(ISERROR(VLOOKUP(AJ7,'PO List by Level'!$A$2:$D$68,2,FALSE)),"TBD",VLOOKUP(AJ7,'PO List by Level'!$A$2:$D$68,2,FALSE)),VLOOKUP(LEFT(AJ7,4),'PO List by Level'!$A$2:$D$68,2,FALSE))</f>
        <v>Air Rifle Marksmanship</v>
      </c>
      <c r="AK8" s="490" t="str">
        <f>IF(ISERROR(VLOOKUP(LEFT(AK7,4),'PO List by Level'!$A$2:$D$68,2,FALSE)),IF(ISERROR(VLOOKUP(AK7,'PO List by Level'!$A$2:$D$68,2,FALSE)),"TBD",VLOOKUP(AK7,'PO List by Level'!$A$2:$D$68,2,FALSE)),VLOOKUP(LEFT(AK7,4),'PO List by Level'!$A$2:$D$68,2,FALSE))</f>
        <v>Aerospace</v>
      </c>
      <c r="AL8" s="490" t="str">
        <f>IF(ISERROR(VLOOKUP(LEFT(AL7,4),'PO List by Level'!$A$2:$D$68,2,FALSE)),IF(ISERROR(VLOOKUP(AL7,'PO List by Level'!$A$2:$D$68,2,FALSE)),"TBD",VLOOKUP(AL7,'PO List by Level'!$A$2:$D$68,2,FALSE)),VLOOKUP(LEFT(AL7,4),'PO List by Level'!$A$2:$D$68,2,FALSE))</f>
        <v>CAF Familiarization</v>
      </c>
      <c r="AM8" s="490" t="str">
        <f>IF(ISERROR(VLOOKUP(LEFT(AM7,4),'PO List by Level'!$A$2:$D$68,2,FALSE)),IF(ISERROR(VLOOKUP(AM7,'PO List by Level'!$A$2:$D$68,2,FALSE)),"TBD",VLOOKUP(AM7,'PO List by Level'!$A$2:$D$68,2,FALSE)),VLOOKUP(LEFT(AM7,4),'PO List by Level'!$A$2:$D$68,2,FALSE))</f>
        <v>General Cadet Knowledge</v>
      </c>
      <c r="AN8" s="490" t="str">
        <f>IF(ISERROR(VLOOKUP(LEFT(AN7,4),'PO List by Level'!$A$2:$D$68,2,FALSE)),IF(ISERROR(VLOOKUP(AN7,'PO List by Level'!$A$2:$D$68,2,FALSE)),"TBD",VLOOKUP(AN7,'PO List by Level'!$A$2:$D$68,2,FALSE)),VLOOKUP(LEFT(AN7,4),'PO List by Level'!$A$2:$D$68,2,FALSE))</f>
        <v>General Cadet Knowledge</v>
      </c>
      <c r="AO8" s="490" t="str">
        <f>IF(ISERROR(VLOOKUP(LEFT(AO7,4),'PO List by Level'!$A$2:$D$68,2,FALSE)),IF(ISERROR(VLOOKUP(AO7,'PO List by Level'!$A$2:$D$68,2,FALSE)),"TBD",VLOOKUP(AO7,'PO List by Level'!$A$2:$D$68,2,FALSE)),VLOOKUP(LEFT(AO7,4),'PO List by Level'!$A$2:$D$68,2,FALSE))</f>
        <v>Aircraft Manufacturing and Maintenance</v>
      </c>
      <c r="AP8" s="490" t="str">
        <f>IF(ISERROR(VLOOKUP(LEFT(AP7,4),'PO List by Level'!$A$2:$D$68,2,FALSE)),IF(ISERROR(VLOOKUP(AP7,'PO List by Level'!$A$2:$D$68,2,FALSE)),"TBD",VLOOKUP(AP7,'PO List by Level'!$A$2:$D$68,2,FALSE)),VLOOKUP(LEFT(AP7,4),'PO List by Level'!$A$2:$D$68,2,FALSE))</f>
        <v>Personal Fitness and Healthy Living</v>
      </c>
      <c r="AQ8" s="490" t="str">
        <f>IF(ISERROR(VLOOKUP(LEFT(AQ7,4),'PO List by Level'!$A$2:$D$68,2,FALSE)),IF(ISERROR(VLOOKUP(AQ7,'PO List by Level'!$A$2:$D$68,2,FALSE)),"TBD",VLOOKUP(AQ7,'PO List by Level'!$A$2:$D$68,2,FALSE)),VLOOKUP(LEFT(AQ7,4),'PO List by Level'!$A$2:$D$68,2,FALSE))</f>
        <v>ACR Practice</v>
      </c>
      <c r="AR8" s="490" t="str">
        <f>IF(ISERROR(VLOOKUP(LEFT(AR7,4),'PO List by Level'!$A$2:$D$68,2,FALSE)),IF(ISERROR(VLOOKUP(AR7,'PO List by Level'!$A$2:$D$68,2,FALSE)),"TBD",VLOOKUP(AR7,'PO List by Level'!$A$2:$D$68,2,FALSE)),VLOOKUP(LEFT(AR7,4),'PO List by Level'!$A$2:$D$68,2,FALSE))</f>
        <v>TBD</v>
      </c>
      <c r="AS8" s="490" t="str">
        <f>IF(ISERROR(VLOOKUP(LEFT(AS7,4),'PO List by Level'!$A$2:$D$68,2,FALSE)),IF(ISERROR(VLOOKUP(AS7,'PO List by Level'!$A$2:$D$68,2,FALSE)),"TBD",VLOOKUP(AS7,'PO List by Level'!$A$2:$D$68,2,FALSE)),VLOOKUP(LEFT(AS7,4),'PO List by Level'!$A$2:$D$68,2,FALSE))</f>
        <v>TBD</v>
      </c>
      <c r="AT8" s="490" t="str">
        <f>IF(ISERROR(VLOOKUP(LEFT(AT7,4),'PO List by Level'!$A$2:$D$68,2,FALSE)),IF(ISERROR(VLOOKUP(AT7,'PO List by Level'!$A$2:$D$68,2,FALSE)),"TBD",VLOOKUP(AT7,'PO List by Level'!$A$2:$D$68,2,FALSE)),VLOOKUP(LEFT(AT7,4),'PO List by Level'!$A$2:$D$68,2,FALSE))</f>
        <v>TBD</v>
      </c>
      <c r="AU8" s="490" t="str">
        <f>IF(ISERROR(VLOOKUP(LEFT(AU7,4),'PO List by Level'!$A$2:$D$68,2,FALSE)),IF(ISERROR(VLOOKUP(AU7,'PO List by Level'!$A$2:$D$68,2,FALSE)),"TBD",VLOOKUP(AU7,'PO List by Level'!$A$2:$D$68,2,FALSE)),VLOOKUP(LEFT(AU7,4),'PO List by Level'!$A$2:$D$68,2,FALSE))</f>
        <v>TBD</v>
      </c>
      <c r="AV8" s="1255" t="str">
        <f>IF(ISERROR(VLOOKUP(LEFT(AV7,4),'PO List by Level'!$A$2:$D$68,2,FALSE)),IF(ISERROR(VLOOKUP(AV7,'PO List by Level'!$A$2:$D$68,2,FALSE)),"TBD",VLOOKUP(AV7,'PO List by Level'!$A$2:$D$68,2,FALSE)),VLOOKUP(LEFT(AV7,4),'PO List by Level'!$A$2:$D$68,2,FALSE))</f>
        <v>TBD</v>
      </c>
    </row>
    <row r="9" spans="1:48">
      <c r="A9" s="1463"/>
      <c r="B9" s="1454"/>
      <c r="C9" s="1253" t="s">
        <v>29</v>
      </c>
      <c r="D9" s="1254"/>
      <c r="E9" s="490"/>
      <c r="F9" s="490" t="s">
        <v>2352</v>
      </c>
      <c r="G9" s="490" t="s">
        <v>2352</v>
      </c>
      <c r="H9" s="490" t="s">
        <v>2352</v>
      </c>
      <c r="I9" s="490" t="s">
        <v>2352</v>
      </c>
      <c r="J9" s="490" t="s">
        <v>2308</v>
      </c>
      <c r="K9" s="490" t="s">
        <v>2352</v>
      </c>
      <c r="L9" s="490"/>
      <c r="M9" s="490" t="s">
        <v>2352</v>
      </c>
      <c r="N9" s="490"/>
      <c r="O9" s="490" t="s">
        <v>2352</v>
      </c>
      <c r="P9" s="490" t="s">
        <v>2352</v>
      </c>
      <c r="Q9" s="490" t="s">
        <v>2352</v>
      </c>
      <c r="R9" s="490"/>
      <c r="S9" s="490"/>
      <c r="T9" s="490"/>
      <c r="U9" s="490" t="s">
        <v>2450</v>
      </c>
      <c r="V9" s="490" t="s">
        <v>2450</v>
      </c>
      <c r="W9" s="490" t="s">
        <v>2450</v>
      </c>
      <c r="X9" s="490" t="s">
        <v>2450</v>
      </c>
      <c r="Y9" s="490" t="s">
        <v>2354</v>
      </c>
      <c r="Z9" s="490" t="s">
        <v>2337</v>
      </c>
      <c r="AA9" s="490" t="s">
        <v>2354</v>
      </c>
      <c r="AB9" s="490" t="s">
        <v>2450</v>
      </c>
      <c r="AC9" s="490" t="s">
        <v>2450</v>
      </c>
      <c r="AD9" s="490" t="s">
        <v>2450</v>
      </c>
      <c r="AE9" s="490"/>
      <c r="AF9" s="490" t="s">
        <v>2450</v>
      </c>
      <c r="AG9" s="490" t="s">
        <v>2450</v>
      </c>
      <c r="AH9" s="490"/>
      <c r="AI9" s="490" t="s">
        <v>2451</v>
      </c>
      <c r="AJ9" s="490" t="s">
        <v>2451</v>
      </c>
      <c r="AK9" s="490" t="s">
        <v>2362</v>
      </c>
      <c r="AL9" s="490" t="s">
        <v>2352</v>
      </c>
      <c r="AM9" s="490" t="s">
        <v>2362</v>
      </c>
      <c r="AN9" s="490" t="s">
        <v>2362</v>
      </c>
      <c r="AO9" s="490" t="s">
        <v>2362</v>
      </c>
      <c r="AP9" s="490" t="s">
        <v>2448</v>
      </c>
      <c r="AQ9" s="490"/>
      <c r="AR9" s="490"/>
      <c r="AS9" s="490"/>
      <c r="AT9" s="490"/>
      <c r="AU9" s="490"/>
      <c r="AV9" s="1255"/>
    </row>
    <row r="10" spans="1:48">
      <c r="A10" s="1463"/>
      <c r="B10" s="1454"/>
      <c r="C10" s="1253" t="s">
        <v>19</v>
      </c>
      <c r="D10" s="1257"/>
      <c r="E10" s="491"/>
      <c r="F10" s="491" t="s">
        <v>2358</v>
      </c>
      <c r="G10" s="491" t="s">
        <v>2357</v>
      </c>
      <c r="H10" s="491" t="s">
        <v>2365</v>
      </c>
      <c r="I10" s="491" t="s">
        <v>2363</v>
      </c>
      <c r="J10" s="491" t="s">
        <v>2370</v>
      </c>
      <c r="K10" s="491" t="s">
        <v>2354</v>
      </c>
      <c r="L10" s="491"/>
      <c r="M10" s="491" t="s">
        <v>2354</v>
      </c>
      <c r="N10" s="491" t="s">
        <v>2364</v>
      </c>
      <c r="O10" s="491" t="s">
        <v>2354</v>
      </c>
      <c r="P10" s="491" t="s">
        <v>2368</v>
      </c>
      <c r="Q10" s="491" t="s">
        <v>2354</v>
      </c>
      <c r="R10" s="491"/>
      <c r="S10" s="491"/>
      <c r="T10" s="491"/>
      <c r="U10" s="491"/>
      <c r="V10" s="491"/>
      <c r="W10" s="491"/>
      <c r="X10" s="491"/>
      <c r="Y10" s="491"/>
      <c r="Z10" s="491"/>
      <c r="AA10" s="491"/>
      <c r="AB10" s="491"/>
      <c r="AC10" s="491"/>
      <c r="AD10" s="491"/>
      <c r="AE10" s="491"/>
      <c r="AF10" s="491"/>
      <c r="AG10" s="491"/>
      <c r="AH10" s="491"/>
      <c r="AI10" s="491"/>
      <c r="AJ10" s="491"/>
      <c r="AK10" s="491"/>
      <c r="AL10" s="491" t="s">
        <v>2322</v>
      </c>
      <c r="AM10" s="491"/>
      <c r="AN10" s="491"/>
      <c r="AO10" s="491"/>
      <c r="AP10" s="491"/>
      <c r="AQ10" s="491"/>
      <c r="AR10" s="491"/>
      <c r="AS10" s="491"/>
      <c r="AT10" s="491"/>
      <c r="AU10" s="491"/>
      <c r="AV10" s="1258"/>
    </row>
    <row r="11" spans="1:48" s="29" customFormat="1" ht="12.75" customHeight="1">
      <c r="A11" s="1463"/>
      <c r="B11" s="1454">
        <v>3</v>
      </c>
      <c r="C11" s="384" t="s">
        <v>28</v>
      </c>
      <c r="D11" s="492"/>
      <c r="E11" s="493"/>
      <c r="F11" s="493"/>
      <c r="G11" s="493"/>
      <c r="H11" s="493"/>
      <c r="I11" s="493"/>
      <c r="J11" s="493"/>
      <c r="K11" s="493"/>
      <c r="L11" s="493"/>
      <c r="M11" s="493"/>
      <c r="N11" s="493"/>
      <c r="O11" s="493"/>
      <c r="P11" s="493"/>
      <c r="Q11" s="493"/>
      <c r="R11" s="493"/>
      <c r="S11" s="493" t="s">
        <v>35</v>
      </c>
      <c r="T11" s="493" t="s">
        <v>35</v>
      </c>
      <c r="U11" s="493"/>
      <c r="V11" s="493"/>
      <c r="W11" s="493"/>
      <c r="X11" s="493"/>
      <c r="Y11" s="493"/>
      <c r="Z11" s="493"/>
      <c r="AA11" s="493"/>
      <c r="AB11" s="493"/>
      <c r="AC11" s="493"/>
      <c r="AD11" s="493"/>
      <c r="AE11" s="493" t="s">
        <v>47</v>
      </c>
      <c r="AF11" s="493"/>
      <c r="AG11" s="493"/>
      <c r="AH11" s="493" t="s">
        <v>2290</v>
      </c>
      <c r="AI11" s="493"/>
      <c r="AJ11" s="493"/>
      <c r="AK11" s="493"/>
      <c r="AL11" s="493" t="s">
        <v>647</v>
      </c>
      <c r="AM11" s="493"/>
      <c r="AN11" s="493"/>
      <c r="AO11" s="493"/>
      <c r="AP11" s="493"/>
      <c r="AQ11" s="488" t="s">
        <v>64</v>
      </c>
      <c r="AR11" s="488"/>
      <c r="AS11" s="488"/>
      <c r="AT11" s="488"/>
      <c r="AU11" s="493"/>
      <c r="AV11" s="494"/>
    </row>
    <row r="12" spans="1:48">
      <c r="A12" s="1463"/>
      <c r="B12" s="1455"/>
      <c r="C12" s="1253" t="s">
        <v>52</v>
      </c>
      <c r="D12" s="1254" t="str">
        <f>IF(ISERROR(VLOOKUP(LEFT(D11,4),'PO List by Level'!$A$2:$D$68,2,FALSE)),IF(ISERROR(VLOOKUP(D11,'PO List by Level'!$A$2:$D$68,2,FALSE)),"TBD",VLOOKUP(D11,'PO List by Level'!$A$2:$D$68,2,FALSE)),VLOOKUP(LEFT(D11,4),'PO List by Level'!$A$2:$D$68,2,FALSE))</f>
        <v>TBD</v>
      </c>
      <c r="E12" s="490" t="str">
        <f>IF(ISERROR(VLOOKUP(LEFT(E11,4),'PO List by Level'!$A$2:$D$68,2,FALSE)),IF(ISERROR(VLOOKUP(E11,'PO List by Level'!$A$2:$D$68,2,FALSE)),"TBD",VLOOKUP(E11,'PO List by Level'!$A$2:$D$68,2,FALSE)),VLOOKUP(LEFT(E11,4),'PO List by Level'!$A$2:$D$68,2,FALSE))</f>
        <v>TBD</v>
      </c>
      <c r="F12" s="490" t="str">
        <f>IF(ISERROR(VLOOKUP(LEFT(F11,4),'PO List by Level'!$A$2:$D$68,2,FALSE)),IF(ISERROR(VLOOKUP(F11,'PO List by Level'!$A$2:$D$68,2,FALSE)),"TBD",VLOOKUP(F11,'PO List by Level'!$A$2:$D$68,2,FALSE)),VLOOKUP(LEFT(F11,4),'PO List by Level'!$A$2:$D$68,2,FALSE))</f>
        <v>TBD</v>
      </c>
      <c r="G12" s="490" t="str">
        <f>IF(ISERROR(VLOOKUP(LEFT(G11,4),'PO List by Level'!$A$2:$D$68,2,FALSE)),IF(ISERROR(VLOOKUP(G11,'PO List by Level'!$A$2:$D$68,2,FALSE)),"TBD",VLOOKUP(G11,'PO List by Level'!$A$2:$D$68,2,FALSE)),VLOOKUP(LEFT(G11,4),'PO List by Level'!$A$2:$D$68,2,FALSE))</f>
        <v>TBD</v>
      </c>
      <c r="H12" s="490" t="str">
        <f>IF(ISERROR(VLOOKUP(LEFT(H11,4),'PO List by Level'!$A$2:$D$68,2,FALSE)),IF(ISERROR(VLOOKUP(H11,'PO List by Level'!$A$2:$D$68,2,FALSE)),"TBD",VLOOKUP(H11,'PO List by Level'!$A$2:$D$68,2,FALSE)),VLOOKUP(LEFT(H11,4),'PO List by Level'!$A$2:$D$68,2,FALSE))</f>
        <v>TBD</v>
      </c>
      <c r="I12" s="490" t="str">
        <f>IF(ISERROR(VLOOKUP(LEFT(I11,4),'PO List by Level'!$A$2:$D$68,2,FALSE)),IF(ISERROR(VLOOKUP(I11,'PO List by Level'!$A$2:$D$68,2,FALSE)),"TBD",VLOOKUP(I11,'PO List by Level'!$A$2:$D$68,2,FALSE)),VLOOKUP(LEFT(I11,4),'PO List by Level'!$A$2:$D$68,2,FALSE))</f>
        <v>TBD</v>
      </c>
      <c r="J12" s="490" t="str">
        <f>IF(ISERROR(VLOOKUP(LEFT(J11,4),'PO List by Level'!$A$2:$D$68,2,FALSE)),IF(ISERROR(VLOOKUP(J11,'PO List by Level'!$A$2:$D$68,2,FALSE)),"TBD",VLOOKUP(J11,'PO List by Level'!$A$2:$D$68,2,FALSE)),VLOOKUP(LEFT(J11,4),'PO List by Level'!$A$2:$D$68,2,FALSE))</f>
        <v>TBD</v>
      </c>
      <c r="K12" s="490" t="str">
        <f>IF(ISERROR(VLOOKUP(LEFT(K11,4),'PO List by Level'!$A$2:$D$68,2,FALSE)),IF(ISERROR(VLOOKUP(K11,'PO List by Level'!$A$2:$D$68,2,FALSE)),"TBD",VLOOKUP(K11,'PO List by Level'!$A$2:$D$68,2,FALSE)),VLOOKUP(LEFT(K11,4),'PO List by Level'!$A$2:$D$68,2,FALSE))</f>
        <v>TBD</v>
      </c>
      <c r="L12" s="490" t="str">
        <f>IF(ISERROR(VLOOKUP(LEFT(L11,4),'PO List by Level'!$A$2:$D$68,2,FALSE)),IF(ISERROR(VLOOKUP(L11,'PO List by Level'!$A$2:$D$68,2,FALSE)),"TBD",VLOOKUP(L11,'PO List by Level'!$A$2:$D$68,2,FALSE)),VLOOKUP(LEFT(L11,4),'PO List by Level'!$A$2:$D$68,2,FALSE))</f>
        <v>TBD</v>
      </c>
      <c r="M12" s="490" t="str">
        <f>IF(ISERROR(VLOOKUP(LEFT(M11,4),'PO List by Level'!$A$2:$D$68,2,FALSE)),IF(ISERROR(VLOOKUP(M11,'PO List by Level'!$A$2:$D$68,2,FALSE)),"TBD",VLOOKUP(M11,'PO List by Level'!$A$2:$D$68,2,FALSE)),VLOOKUP(LEFT(M11,4),'PO List by Level'!$A$2:$D$68,2,FALSE))</f>
        <v>TBD</v>
      </c>
      <c r="N12" s="490" t="str">
        <f>IF(ISERROR(VLOOKUP(LEFT(N11,4),'PO List by Level'!$A$2:$D$68,2,FALSE)),IF(ISERROR(VLOOKUP(N11,'PO List by Level'!$A$2:$D$68,2,FALSE)),"TBD",VLOOKUP(N11,'PO List by Level'!$A$2:$D$68,2,FALSE)),VLOOKUP(LEFT(N11,4),'PO List by Level'!$A$2:$D$68,2,FALSE))</f>
        <v>TBD</v>
      </c>
      <c r="O12" s="490" t="str">
        <f>IF(ISERROR(VLOOKUP(LEFT(O11,4),'PO List by Level'!$A$2:$D$68,2,FALSE)),IF(ISERROR(VLOOKUP(O11,'PO List by Level'!$A$2:$D$68,2,FALSE)),"TBD",VLOOKUP(O11,'PO List by Level'!$A$2:$D$68,2,FALSE)),VLOOKUP(LEFT(O11,4),'PO List by Level'!$A$2:$D$68,2,FALSE))</f>
        <v>TBD</v>
      </c>
      <c r="P12" s="490" t="str">
        <f>IF(ISERROR(VLOOKUP(LEFT(P11,4),'PO List by Level'!$A$2:$D$68,2,FALSE)),IF(ISERROR(VLOOKUP(P11,'PO List by Level'!$A$2:$D$68,2,FALSE)),"TBD",VLOOKUP(P11,'PO List by Level'!$A$2:$D$68,2,FALSE)),VLOOKUP(LEFT(P11,4),'PO List by Level'!$A$2:$D$68,2,FALSE))</f>
        <v>TBD</v>
      </c>
      <c r="Q12" s="490" t="str">
        <f>IF(ISERROR(VLOOKUP(LEFT(Q11,4),'PO List by Level'!$A$2:$D$68,2,FALSE)),IF(ISERROR(VLOOKUP(Q11,'PO List by Level'!$A$2:$D$68,2,FALSE)),"TBD",VLOOKUP(Q11,'PO List by Level'!$A$2:$D$68,2,FALSE)),VLOOKUP(LEFT(Q11,4),'PO List by Level'!$A$2:$D$68,2,FALSE))</f>
        <v>TBD</v>
      </c>
      <c r="R12" s="490" t="str">
        <f>IF(ISERROR(VLOOKUP(LEFT(R11,4),'PO List by Level'!$A$2:$D$68,2,FALSE)),IF(ISERROR(VLOOKUP(R11,'PO List by Level'!$A$2:$D$68,2,FALSE)),"TBD",VLOOKUP(R11,'PO List by Level'!$A$2:$D$68,2,FALSE)),VLOOKUP(LEFT(R11,4),'PO List by Level'!$A$2:$D$68,2,FALSE))</f>
        <v>TBD</v>
      </c>
      <c r="S12" s="490" t="str">
        <f>IF(ISERROR(VLOOKUP(LEFT(S11,4),'PO List by Level'!$A$2:$D$68,2,FALSE)),IF(ISERROR(VLOOKUP(S11,'PO List by Level'!$A$2:$D$68,2,FALSE)),"TBD",VLOOKUP(S11,'PO List by Level'!$A$2:$D$68,2,FALSE)),VLOOKUP(LEFT(S11,4),'PO List by Level'!$A$2:$D$68,2,FALSE))</f>
        <v>Xmas Break</v>
      </c>
      <c r="T12" s="490" t="str">
        <f>IF(ISERROR(VLOOKUP(LEFT(T11,4),'PO List by Level'!$A$2:$D$68,2,FALSE)),IF(ISERROR(VLOOKUP(T11,'PO List by Level'!$A$2:$D$68,2,FALSE)),"TBD",VLOOKUP(T11,'PO List by Level'!$A$2:$D$68,2,FALSE)),VLOOKUP(LEFT(T11,4),'PO List by Level'!$A$2:$D$68,2,FALSE))</f>
        <v>Xmas Break</v>
      </c>
      <c r="U12" s="490" t="str">
        <f>IF(ISERROR(VLOOKUP(LEFT(U11,4),'PO List by Level'!$A$2:$D$68,2,FALSE)),IF(ISERROR(VLOOKUP(U11,'PO List by Level'!$A$2:$D$68,2,FALSE)),"TBD",VLOOKUP(U11,'PO List by Level'!$A$2:$D$68,2,FALSE)),VLOOKUP(LEFT(U11,4),'PO List by Level'!$A$2:$D$68,2,FALSE))</f>
        <v>TBD</v>
      </c>
      <c r="V12" s="490" t="str">
        <f>IF(ISERROR(VLOOKUP(LEFT(V11,4),'PO List by Level'!$A$2:$D$68,2,FALSE)),IF(ISERROR(VLOOKUP(V11,'PO List by Level'!$A$2:$D$68,2,FALSE)),"TBD",VLOOKUP(V11,'PO List by Level'!$A$2:$D$68,2,FALSE)),VLOOKUP(LEFT(V11,4),'PO List by Level'!$A$2:$D$68,2,FALSE))</f>
        <v>TBD</v>
      </c>
      <c r="W12" s="490" t="str">
        <f>IF(ISERROR(VLOOKUP(LEFT(W11,4),'PO List by Level'!$A$2:$D$68,2,FALSE)),IF(ISERROR(VLOOKUP(W11,'PO List by Level'!$A$2:$D$68,2,FALSE)),"TBD",VLOOKUP(W11,'PO List by Level'!$A$2:$D$68,2,FALSE)),VLOOKUP(LEFT(W11,4),'PO List by Level'!$A$2:$D$68,2,FALSE))</f>
        <v>TBD</v>
      </c>
      <c r="X12" s="490" t="str">
        <f>IF(ISERROR(VLOOKUP(LEFT(X11,4),'PO List by Level'!$A$2:$D$68,2,FALSE)),IF(ISERROR(VLOOKUP(X11,'PO List by Level'!$A$2:$D$68,2,FALSE)),"TBD",VLOOKUP(X11,'PO List by Level'!$A$2:$D$68,2,FALSE)),VLOOKUP(LEFT(X11,4),'PO List by Level'!$A$2:$D$68,2,FALSE))</f>
        <v>TBD</v>
      </c>
      <c r="Y12" s="490" t="str">
        <f>IF(ISERROR(VLOOKUP(LEFT(Y11,4),'PO List by Level'!$A$2:$D$68,2,FALSE)),IF(ISERROR(VLOOKUP(Y11,'PO List by Level'!$A$2:$D$68,2,FALSE)),"TBD",VLOOKUP(Y11,'PO List by Level'!$A$2:$D$68,2,FALSE)),VLOOKUP(LEFT(Y11,4),'PO List by Level'!$A$2:$D$68,2,FALSE))</f>
        <v>TBD</v>
      </c>
      <c r="Z12" s="490" t="str">
        <f>IF(ISERROR(VLOOKUP(LEFT(Z11,4),'PO List by Level'!$A$2:$D$68,2,FALSE)),IF(ISERROR(VLOOKUP(Z11,'PO List by Level'!$A$2:$D$68,2,FALSE)),"TBD",VLOOKUP(Z11,'PO List by Level'!$A$2:$D$68,2,FALSE)),VLOOKUP(LEFT(Z11,4),'PO List by Level'!$A$2:$D$68,2,FALSE))</f>
        <v>TBD</v>
      </c>
      <c r="AA12" s="490" t="str">
        <f>IF(ISERROR(VLOOKUP(LEFT(AA11,4),'PO List by Level'!$A$2:$D$68,2,FALSE)),IF(ISERROR(VLOOKUP(AA11,'PO List by Level'!$A$2:$D$68,2,FALSE)),"TBD",VLOOKUP(AA11,'PO List by Level'!$A$2:$D$68,2,FALSE)),VLOOKUP(LEFT(AA11,4),'PO List by Level'!$A$2:$D$68,2,FALSE))</f>
        <v>TBD</v>
      </c>
      <c r="AB12" s="490" t="str">
        <f>IF(ISERROR(VLOOKUP(LEFT(AB11,4),'PO List by Level'!$A$2:$D$68,2,FALSE)),IF(ISERROR(VLOOKUP(AB11,'PO List by Level'!$A$2:$D$68,2,FALSE)),"TBD",VLOOKUP(AB11,'PO List by Level'!$A$2:$D$68,2,FALSE)),VLOOKUP(LEFT(AB11,4),'PO List by Level'!$A$2:$D$68,2,FALSE))</f>
        <v>TBD</v>
      </c>
      <c r="AC12" s="490" t="str">
        <f>IF(ISERROR(VLOOKUP(LEFT(AC11,4),'PO List by Level'!$A$2:$D$68,2,FALSE)),IF(ISERROR(VLOOKUP(AC11,'PO List by Level'!$A$2:$D$68,2,FALSE)),"TBD",VLOOKUP(AC11,'PO List by Level'!$A$2:$D$68,2,FALSE)),VLOOKUP(LEFT(AC11,4),'PO List by Level'!$A$2:$D$68,2,FALSE))</f>
        <v>TBD</v>
      </c>
      <c r="AD12" s="490" t="str">
        <f>IF(ISERROR(VLOOKUP(LEFT(AD11,4),'PO List by Level'!$A$2:$D$68,2,FALSE)),IF(ISERROR(VLOOKUP(AD11,'PO List by Level'!$A$2:$D$68,2,FALSE)),"TBD",VLOOKUP(AD11,'PO List by Level'!$A$2:$D$68,2,FALSE)),VLOOKUP(LEFT(AD11,4),'PO List by Level'!$A$2:$D$68,2,FALSE))</f>
        <v>TBD</v>
      </c>
      <c r="AE12" s="490" t="str">
        <f>IF(ISERROR(VLOOKUP(LEFT(AE11,4),'PO List by Level'!$A$2:$D$68,2,FALSE)),IF(ISERROR(VLOOKUP(AE11,'PO List by Level'!$A$2:$D$68,2,FALSE)),"TBD",VLOOKUP(AE11,'PO List by Level'!$A$2:$D$68,2,FALSE)),VLOOKUP(LEFT(AE11,4),'PO List by Level'!$A$2:$D$68,2,FALSE))</f>
        <v>Break</v>
      </c>
      <c r="AF12" s="490" t="str">
        <f>IF(ISERROR(VLOOKUP(LEFT(AF11,4),'PO List by Level'!$A$2:$D$68,2,FALSE)),IF(ISERROR(VLOOKUP(AF11,'PO List by Level'!$A$2:$D$68,2,FALSE)),"TBD",VLOOKUP(AF11,'PO List by Level'!$A$2:$D$68,2,FALSE)),VLOOKUP(LEFT(AF11,4),'PO List by Level'!$A$2:$D$68,2,FALSE))</f>
        <v>TBD</v>
      </c>
      <c r="AG12" s="490" t="str">
        <f>IF(ISERROR(VLOOKUP(LEFT(AG11,4),'PO List by Level'!$A$2:$D$68,2,FALSE)),IF(ISERROR(VLOOKUP(AG11,'PO List by Level'!$A$2:$D$68,2,FALSE)),"TBD",VLOOKUP(AG11,'PO List by Level'!$A$2:$D$68,2,FALSE)),VLOOKUP(LEFT(AG11,4),'PO List by Level'!$A$2:$D$68,2,FALSE))</f>
        <v>TBD</v>
      </c>
      <c r="AH12" s="490" t="str">
        <f>IF(ISERROR(VLOOKUP(LEFT(AH11,4),'PO List by Level'!$A$2:$D$68,2,FALSE)),IF(ISERROR(VLOOKUP(AH11,'PO List by Level'!$A$2:$D$68,2,FALSE)),"TBD",VLOOKUP(AH11,'PO List by Level'!$A$2:$D$68,2,FALSE)),VLOOKUP(LEFT(AH11,4),'PO List by Level'!$A$2:$D$68,2,FALSE))</f>
        <v>Personal Fitness and Healthy Living</v>
      </c>
      <c r="AI12" s="490" t="str">
        <f>IF(ISERROR(VLOOKUP(LEFT(AI11,4),'PO List by Level'!$A$2:$D$68,2,FALSE)),IF(ISERROR(VLOOKUP(AI11,'PO List by Level'!$A$2:$D$68,2,FALSE)),"TBD",VLOOKUP(AI11,'PO List by Level'!$A$2:$D$68,2,FALSE)),VLOOKUP(LEFT(AI11,4),'PO List by Level'!$A$2:$D$68,2,FALSE))</f>
        <v>TBD</v>
      </c>
      <c r="AJ12" s="490" t="str">
        <f>IF(ISERROR(VLOOKUP(LEFT(AJ11,4),'PO List by Level'!$A$2:$D$68,2,FALSE)),IF(ISERROR(VLOOKUP(AJ11,'PO List by Level'!$A$2:$D$68,2,FALSE)),"TBD",VLOOKUP(AJ11,'PO List by Level'!$A$2:$D$68,2,FALSE)),VLOOKUP(LEFT(AJ11,4),'PO List by Level'!$A$2:$D$68,2,FALSE))</f>
        <v>TBD</v>
      </c>
      <c r="AK12" s="490" t="str">
        <f>IF(ISERROR(VLOOKUP(LEFT(AK11,4),'PO List by Level'!$A$2:$D$68,2,FALSE)),IF(ISERROR(VLOOKUP(AK11,'PO List by Level'!$A$2:$D$68,2,FALSE)),"TBD",VLOOKUP(AK11,'PO List by Level'!$A$2:$D$68,2,FALSE)),VLOOKUP(LEFT(AK11,4),'PO List by Level'!$A$2:$D$68,2,FALSE))</f>
        <v>TBD</v>
      </c>
      <c r="AL12" s="490" t="str">
        <f>IF(ISERROR(VLOOKUP(LEFT(AL11,4),'PO List by Level'!$A$2:$D$68,2,FALSE)),IF(ISERROR(VLOOKUP(AL11,'PO List by Level'!$A$2:$D$68,2,FALSE)),"TBD",VLOOKUP(AL11,'PO List by Level'!$A$2:$D$68,2,FALSE)),VLOOKUP(LEFT(AL11,4),'PO List by Level'!$A$2:$D$68,2,FALSE))</f>
        <v>CAF Familiarization</v>
      </c>
      <c r="AM12" s="490" t="str">
        <f>IF(ISERROR(VLOOKUP(LEFT(AM11,4),'PO List by Level'!$A$2:$D$68,2,FALSE)),IF(ISERROR(VLOOKUP(AM11,'PO List by Level'!$A$2:$D$68,2,FALSE)),"TBD",VLOOKUP(AM11,'PO List by Level'!$A$2:$D$68,2,FALSE)),VLOOKUP(LEFT(AM11,4),'PO List by Level'!$A$2:$D$68,2,FALSE))</f>
        <v>TBD</v>
      </c>
      <c r="AN12" s="490" t="str">
        <f>IF(ISERROR(VLOOKUP(LEFT(AN11,4),'PO List by Level'!$A$2:$D$68,2,FALSE)),IF(ISERROR(VLOOKUP(AN11,'PO List by Level'!$A$2:$D$68,2,FALSE)),"TBD",VLOOKUP(AN11,'PO List by Level'!$A$2:$D$68,2,FALSE)),VLOOKUP(LEFT(AN11,4),'PO List by Level'!$A$2:$D$68,2,FALSE))</f>
        <v>TBD</v>
      </c>
      <c r="AO12" s="490" t="str">
        <f>IF(ISERROR(VLOOKUP(LEFT(AO11,4),'PO List by Level'!$A$2:$D$68,2,FALSE)),IF(ISERROR(VLOOKUP(AO11,'PO List by Level'!$A$2:$D$68,2,FALSE)),"TBD",VLOOKUP(AO11,'PO List by Level'!$A$2:$D$68,2,FALSE)),VLOOKUP(LEFT(AO11,4),'PO List by Level'!$A$2:$D$68,2,FALSE))</f>
        <v>TBD</v>
      </c>
      <c r="AP12" s="490" t="str">
        <f>IF(ISERROR(VLOOKUP(LEFT(AP11,4),'PO List by Level'!$A$2:$D$68,2,FALSE)),IF(ISERROR(VLOOKUP(AP11,'PO List by Level'!$A$2:$D$68,2,FALSE)),"TBD",VLOOKUP(AP11,'PO List by Level'!$A$2:$D$68,2,FALSE)),VLOOKUP(LEFT(AP11,4),'PO List by Level'!$A$2:$D$68,2,FALSE))</f>
        <v>TBD</v>
      </c>
      <c r="AQ12" s="490" t="str">
        <f>IF(ISERROR(VLOOKUP(LEFT(AQ11,4),'PO List by Level'!$A$2:$D$68,2,FALSE)),IF(ISERROR(VLOOKUP(AQ11,'PO List by Level'!$A$2:$D$68,2,FALSE)),"TBD",VLOOKUP(AQ11,'PO List by Level'!$A$2:$D$68,2,FALSE)),VLOOKUP(LEFT(AQ11,4),'PO List by Level'!$A$2:$D$68,2,FALSE))</f>
        <v>ACR Practice</v>
      </c>
      <c r="AR12" s="490" t="str">
        <f>IF(ISERROR(VLOOKUP(LEFT(AR11,4),'PO List by Level'!$A$2:$D$68,2,FALSE)),IF(ISERROR(VLOOKUP(AR11,'PO List by Level'!$A$2:$D$68,2,FALSE)),"TBD",VLOOKUP(AR11,'PO List by Level'!$A$2:$D$68,2,FALSE)),VLOOKUP(LEFT(AR11,4),'PO List by Level'!$A$2:$D$68,2,FALSE))</f>
        <v>TBD</v>
      </c>
      <c r="AS12" s="490" t="str">
        <f>IF(ISERROR(VLOOKUP(LEFT(AS11,4),'PO List by Level'!$A$2:$D$68,2,FALSE)),IF(ISERROR(VLOOKUP(AS11,'PO List by Level'!$A$2:$D$68,2,FALSE)),"TBD",VLOOKUP(AS11,'PO List by Level'!$A$2:$D$68,2,FALSE)),VLOOKUP(LEFT(AS11,4),'PO List by Level'!$A$2:$D$68,2,FALSE))</f>
        <v>TBD</v>
      </c>
      <c r="AT12" s="490" t="str">
        <f>IF(ISERROR(VLOOKUP(LEFT(AT11,4),'PO List by Level'!$A$2:$D$68,2,FALSE)),IF(ISERROR(VLOOKUP(AT11,'PO List by Level'!$A$2:$D$68,2,FALSE)),"TBD",VLOOKUP(AT11,'PO List by Level'!$A$2:$D$68,2,FALSE)),VLOOKUP(LEFT(AT11,4),'PO List by Level'!$A$2:$D$68,2,FALSE))</f>
        <v>TBD</v>
      </c>
      <c r="AU12" s="490" t="str">
        <f>IF(ISERROR(VLOOKUP(LEFT(AU11,4),'PO List by Level'!$A$2:$D$68,2,FALSE)),IF(ISERROR(VLOOKUP(AU11,'PO List by Level'!$A$2:$D$68,2,FALSE)),"TBD",VLOOKUP(AU11,'PO List by Level'!$A$2:$D$68,2,FALSE)),VLOOKUP(LEFT(AU11,4),'PO List by Level'!$A$2:$D$68,2,FALSE))</f>
        <v>TBD</v>
      </c>
      <c r="AV12" s="1255" t="str">
        <f>IF(ISERROR(VLOOKUP(LEFT(AV11,4),'PO List by Level'!$A$2:$D$68,2,FALSE)),IF(ISERROR(VLOOKUP(AV11,'PO List by Level'!$A$2:$D$68,2,FALSE)),"TBD",VLOOKUP(AV11,'PO List by Level'!$A$2:$D$68,2,FALSE)),VLOOKUP(LEFT(AV11,4),'PO List by Level'!$A$2:$D$68,2,FALSE))</f>
        <v>TBD</v>
      </c>
    </row>
    <row r="13" spans="1:48">
      <c r="A13" s="1464"/>
      <c r="B13" s="1455"/>
      <c r="C13" s="1253" t="s">
        <v>29</v>
      </c>
      <c r="D13" s="1254"/>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t="s">
        <v>2352</v>
      </c>
      <c r="AM13" s="490"/>
      <c r="AN13" s="490"/>
      <c r="AO13" s="490"/>
      <c r="AP13" s="490"/>
      <c r="AQ13" s="490"/>
      <c r="AR13" s="490"/>
      <c r="AS13" s="490"/>
      <c r="AT13" s="490"/>
      <c r="AU13" s="490"/>
      <c r="AV13" s="1255"/>
    </row>
    <row r="14" spans="1:48" ht="13.8" thickBot="1">
      <c r="A14" s="1465"/>
      <c r="B14" s="1456"/>
      <c r="C14" s="1259" t="s">
        <v>19</v>
      </c>
      <c r="D14" s="1257"/>
      <c r="E14" s="491"/>
      <c r="F14" s="491"/>
      <c r="G14" s="491"/>
      <c r="H14" s="491"/>
      <c r="I14" s="491"/>
      <c r="J14" s="491"/>
      <c r="K14" s="491"/>
      <c r="L14" s="491"/>
      <c r="M14" s="491"/>
      <c r="N14" s="491"/>
      <c r="O14" s="491"/>
      <c r="P14" s="491"/>
      <c r="Q14" s="491"/>
      <c r="R14" s="491"/>
      <c r="S14" s="491"/>
      <c r="T14" s="491"/>
      <c r="U14" s="491"/>
      <c r="V14" s="491"/>
      <c r="W14" s="490"/>
      <c r="X14" s="491"/>
      <c r="Y14" s="491"/>
      <c r="Z14" s="491"/>
      <c r="AA14" s="491"/>
      <c r="AB14" s="491"/>
      <c r="AC14" s="490"/>
      <c r="AD14" s="491"/>
      <c r="AE14" s="491"/>
      <c r="AF14" s="491"/>
      <c r="AG14" s="491"/>
      <c r="AH14" s="491"/>
      <c r="AI14" s="491"/>
      <c r="AJ14" s="491"/>
      <c r="AK14" s="491"/>
      <c r="AL14" s="491" t="s">
        <v>2322</v>
      </c>
      <c r="AM14" s="491"/>
      <c r="AN14" s="491"/>
      <c r="AO14" s="491"/>
      <c r="AP14" s="491"/>
      <c r="AQ14" s="491"/>
      <c r="AR14" s="491"/>
      <c r="AS14" s="491"/>
      <c r="AT14" s="491"/>
      <c r="AU14" s="491"/>
      <c r="AV14" s="1258"/>
    </row>
    <row r="15" spans="1:48" s="29" customFormat="1" ht="13.5" customHeight="1" thickTop="1">
      <c r="A15" s="1468" t="str">
        <f>'Unit Info'!G3</f>
        <v>Level 2</v>
      </c>
      <c r="B15" s="1459">
        <v>1</v>
      </c>
      <c r="C15" s="385" t="s">
        <v>28</v>
      </c>
      <c r="D15" s="1242" t="s">
        <v>2353</v>
      </c>
      <c r="E15" s="495"/>
      <c r="F15" s="495" t="s">
        <v>674</v>
      </c>
      <c r="G15" s="495" t="s">
        <v>688</v>
      </c>
      <c r="H15" s="495" t="s">
        <v>662</v>
      </c>
      <c r="I15" s="495" t="s">
        <v>698</v>
      </c>
      <c r="J15" s="495" t="s">
        <v>663</v>
      </c>
      <c r="K15" s="495" t="s">
        <v>704</v>
      </c>
      <c r="L15" s="495" t="s">
        <v>723</v>
      </c>
      <c r="M15" s="495" t="s">
        <v>699</v>
      </c>
      <c r="N15" s="495" t="s">
        <v>715</v>
      </c>
      <c r="O15" s="495" t="s">
        <v>722</v>
      </c>
      <c r="P15" s="495" t="s">
        <v>716</v>
      </c>
      <c r="Q15" s="495" t="s">
        <v>659</v>
      </c>
      <c r="R15" s="495" t="s">
        <v>58</v>
      </c>
      <c r="S15" s="495" t="s">
        <v>35</v>
      </c>
      <c r="T15" s="495" t="s">
        <v>35</v>
      </c>
      <c r="U15" s="495" t="s">
        <v>661</v>
      </c>
      <c r="V15" s="495" t="s">
        <v>677</v>
      </c>
      <c r="W15" s="495" t="s">
        <v>705</v>
      </c>
      <c r="X15" s="495" t="s">
        <v>700</v>
      </c>
      <c r="Y15" s="495" t="s">
        <v>679</v>
      </c>
      <c r="Z15" s="495" t="s">
        <v>728</v>
      </c>
      <c r="AA15" s="495" t="s">
        <v>664</v>
      </c>
      <c r="AB15" s="495" t="s">
        <v>706</v>
      </c>
      <c r="AC15" s="495" t="s">
        <v>654</v>
      </c>
      <c r="AD15" s="495" t="s">
        <v>729</v>
      </c>
      <c r="AE15" s="495" t="s">
        <v>47</v>
      </c>
      <c r="AF15" s="495" t="s">
        <v>665</v>
      </c>
      <c r="AG15" s="495" t="s">
        <v>657</v>
      </c>
      <c r="AH15" s="495" t="s">
        <v>2290</v>
      </c>
      <c r="AI15" s="495" t="s">
        <v>730</v>
      </c>
      <c r="AJ15" s="495" t="s">
        <v>710</v>
      </c>
      <c r="AK15" s="495" t="s">
        <v>707</v>
      </c>
      <c r="AL15" s="495" t="s">
        <v>647</v>
      </c>
      <c r="AM15" s="495" t="s">
        <v>691</v>
      </c>
      <c r="AN15" s="495" t="s">
        <v>712</v>
      </c>
      <c r="AO15" s="495" t="s">
        <v>703</v>
      </c>
      <c r="AP15" s="495" t="s">
        <v>2294</v>
      </c>
      <c r="AQ15" s="495" t="s">
        <v>64</v>
      </c>
      <c r="AR15" s="495"/>
      <c r="AS15" s="495"/>
      <c r="AT15" s="495"/>
      <c r="AU15" s="495"/>
      <c r="AV15" s="496"/>
    </row>
    <row r="16" spans="1:48">
      <c r="A16" s="1469"/>
      <c r="B16" s="1460"/>
      <c r="C16" s="1260" t="s">
        <v>52</v>
      </c>
      <c r="D16" s="1261" t="str">
        <f>IF(ISERROR(VLOOKUP(LEFT(D15,4),'PO List by Level'!$E$2:$H$70,2,FALSE)),IF(ISERROR(VLOOKUP(D15,'PO List by Level'!$E$2:$H$70,2,FALSE)),"TBD",VLOOKUP(D15,'PO List by Level'!$E$2:$H$70,2,FALSE)),VLOOKUP(LEFT(D15,4),'PO List by Level'!$E$2:$H$70,2,FALSE))</f>
        <v>TBD</v>
      </c>
      <c r="E16" s="497" t="str">
        <f>IF(ISERROR(VLOOKUP(LEFT(E15,4),'PO List by Level'!$E$2:$H$70,2,FALSE)),IF(ISERROR(VLOOKUP(E15,'PO List by Level'!$E$2:$H$70,2,FALSE)),"TBD",VLOOKUP(E15,'PO List by Level'!$E$2:$H$70,2,FALSE)),VLOOKUP(LEFT(E15,4),'PO List by Level'!$E$2:$H$70,2,FALSE))</f>
        <v>TBD</v>
      </c>
      <c r="F16" s="497" t="str">
        <f>IF(ISERROR(VLOOKUP(LEFT(F15,4),'PO List by Level'!$E$2:$H$70,2,FALSE)),IF(ISERROR(VLOOKUP(F15,'PO List by Level'!$E$2:$H$70,2,FALSE)),"TBD",VLOOKUP(F15,'PO List by Level'!$E$2:$H$70,2,FALSE)),VLOOKUP(LEFT(F15,4),'PO List by Level'!$E$2:$H$70,2,FALSE))</f>
        <v>General Cadet Knowledge</v>
      </c>
      <c r="G16" s="497" t="str">
        <f>IF(ISERROR(VLOOKUP(LEFT(G15,4),'PO List by Level'!$E$2:$H$70,2,FALSE)),IF(ISERROR(VLOOKUP(G15,'PO List by Level'!$E$2:$H$70,2,FALSE)),"TBD",VLOOKUP(G15,'PO List by Level'!$E$2:$H$70,2,FALSE)),VLOOKUP(LEFT(G15,4),'PO List by Level'!$E$2:$H$70,2,FALSE))</f>
        <v>Aviation</v>
      </c>
      <c r="H16" s="497" t="str">
        <f>IF(ISERROR(VLOOKUP(LEFT(H15,4),'PO List by Level'!$E$2:$H$70,2,FALSE)),IF(ISERROR(VLOOKUP(H15,'PO List by Level'!$E$2:$H$70,2,FALSE)),"TBD",VLOOKUP(H15,'PO List by Level'!$E$2:$H$70,2,FALSE)),VLOOKUP(LEFT(H15,4),'PO List by Level'!$E$2:$H$70,2,FALSE))</f>
        <v>Leadership</v>
      </c>
      <c r="I16" s="497" t="str">
        <f>IF(ISERROR(VLOOKUP(LEFT(I15,4),'PO List by Level'!$E$2:$H$70,2,FALSE)),IF(ISERROR(VLOOKUP(I15,'PO List by Level'!$E$2:$H$70,2,FALSE)),"TBD",VLOOKUP(I15,'PO List by Level'!$E$2:$H$70,2,FALSE)),VLOOKUP(LEFT(I15,4),'PO List by Level'!$E$2:$H$70,2,FALSE))</f>
        <v>Principles of Flight</v>
      </c>
      <c r="J16" s="497" t="str">
        <f>IF(ISERROR(VLOOKUP(LEFT(J15,4),'PO List by Level'!$E$2:$H$70,2,FALSE)),IF(ISERROR(VLOOKUP(J15,'PO List by Level'!$E$2:$H$70,2,FALSE)),"TBD",VLOOKUP(J15,'PO List by Level'!$E$2:$H$70,2,FALSE)),VLOOKUP(LEFT(J15,4),'PO List by Level'!$E$2:$H$70,2,FALSE))</f>
        <v>Leadership</v>
      </c>
      <c r="K16" s="497" t="str">
        <f>IF(ISERROR(VLOOKUP(LEFT(K15,4),'PO List by Level'!$E$2:$H$70,2,FALSE)),IF(ISERROR(VLOOKUP(K15,'PO List by Level'!$E$2:$H$70,2,FALSE)),"TBD",VLOOKUP(K15,'PO List by Level'!$E$2:$H$70,2,FALSE)),VLOOKUP(LEFT(K15,4),'PO List by Level'!$E$2:$H$70,2,FALSE))</f>
        <v>Propulsion</v>
      </c>
      <c r="L16" s="497" t="str">
        <f>IF(ISERROR(VLOOKUP(LEFT(L15,4),'PO List by Level'!$E$2:$H$70,2,FALSE)),IF(ISERROR(VLOOKUP(L15,'PO List by Level'!$E$2:$H$70,2,FALSE)),"TBD",VLOOKUP(L15,'PO List by Level'!$E$2:$H$70,2,FALSE)),VLOOKUP(LEFT(L15,4),'PO List by Level'!$E$2:$H$70,2,FALSE))</f>
        <v>Aerodrome Operations</v>
      </c>
      <c r="M16" s="497" t="str">
        <f>IF(ISERROR(VLOOKUP(LEFT(M15,4),'PO List by Level'!$E$2:$H$70,2,FALSE)),IF(ISERROR(VLOOKUP(M15,'PO List by Level'!$E$2:$H$70,2,FALSE)),"TBD",VLOOKUP(M15,'PO List by Level'!$E$2:$H$70,2,FALSE)),VLOOKUP(LEFT(M15,4),'PO List by Level'!$E$2:$H$70,2,FALSE))</f>
        <v>Principles of Flight</v>
      </c>
      <c r="N16" s="497" t="str">
        <f>IF(ISERROR(VLOOKUP(LEFT(N15,4),'PO List by Level'!$E$2:$H$70,2,FALSE)),IF(ISERROR(VLOOKUP(N15,'PO List by Level'!$E$2:$H$70,2,FALSE)),"TBD",VLOOKUP(N15,'PO List by Level'!$E$2:$H$70,2,FALSE)),VLOOKUP(LEFT(N15,4),'PO List by Level'!$E$2:$H$70,2,FALSE))</f>
        <v>Aerospace</v>
      </c>
      <c r="O16" s="497" t="str">
        <f>IF(ISERROR(VLOOKUP(LEFT(O15,4),'PO List by Level'!$E$2:$H$70,2,FALSE)),IF(ISERROR(VLOOKUP(O15,'PO List by Level'!$E$2:$H$70,2,FALSE)),"TBD",VLOOKUP(O15,'PO List by Level'!$E$2:$H$70,2,FALSE)),VLOOKUP(LEFT(O15,4),'PO List by Level'!$E$2:$H$70,2,FALSE))</f>
        <v>Aerodrome Operations</v>
      </c>
      <c r="P16" s="497" t="str">
        <f>IF(ISERROR(VLOOKUP(LEFT(P15,4),'PO List by Level'!$E$2:$H$70,2,FALSE)),IF(ISERROR(VLOOKUP(P15,'PO List by Level'!$E$2:$H$70,2,FALSE)),"TBD",VLOOKUP(P15,'PO List by Level'!$E$2:$H$70,2,FALSE)),VLOOKUP(LEFT(P15,4),'PO List by Level'!$E$2:$H$70,2,FALSE))</f>
        <v>Aerospace</v>
      </c>
      <c r="Q16" s="497" t="str">
        <f>IF(ISERROR(VLOOKUP(LEFT(Q15,4),'PO List by Level'!$E$2:$H$70,2,FALSE)),IF(ISERROR(VLOOKUP(Q15,'PO List by Level'!$E$2:$H$70,2,FALSE)),"TBD",VLOOKUP(Q15,'PO List by Level'!$E$2:$H$70,2,FALSE)),VLOOKUP(LEFT(Q15,4),'PO List by Level'!$E$2:$H$70,2,FALSE))</f>
        <v>Leadership</v>
      </c>
      <c r="R16" s="497" t="str">
        <f>IF(ISERROR(VLOOKUP(LEFT(R15,4),'PO List by Level'!$E$2:$H$70,2,FALSE)),IF(ISERROR(VLOOKUP(R15,'PO List by Level'!$E$2:$H$70,2,FALSE)),"TBD",VLOOKUP(R15,'PO List by Level'!$E$2:$H$70,2,FALSE)),VLOOKUP(LEFT(R15,4),'PO List by Level'!$E$2:$H$70,2,FALSE))</f>
        <v>Christmas Party</v>
      </c>
      <c r="S16" s="497" t="str">
        <f>IF(ISERROR(VLOOKUP(LEFT(S15,4),'PO List by Level'!$E$2:$H$70,2,FALSE)),IF(ISERROR(VLOOKUP(S15,'PO List by Level'!$E$2:$H$70,2,FALSE)),"TBD",VLOOKUP(S15,'PO List by Level'!$E$2:$H$70,2,FALSE)),VLOOKUP(LEFT(S15,4),'PO List by Level'!$E$2:$H$70,2,FALSE))</f>
        <v>Xmas Break</v>
      </c>
      <c r="T16" s="497" t="str">
        <f>IF(ISERROR(VLOOKUP(LEFT(T15,4),'PO List by Level'!$E$2:$H$70,2,FALSE)),IF(ISERROR(VLOOKUP(T15,'PO List by Level'!$E$2:$H$70,2,FALSE)),"TBD",VLOOKUP(T15,'PO List by Level'!$E$2:$H$70,2,FALSE)),VLOOKUP(LEFT(T15,4),'PO List by Level'!$E$2:$H$70,2,FALSE))</f>
        <v>Xmas Break</v>
      </c>
      <c r="U16" s="497" t="str">
        <f>IF(ISERROR(VLOOKUP(LEFT(U15,4),'PO List by Level'!$E$2:$H$70,2,FALSE)),IF(ISERROR(VLOOKUP(U15,'PO List by Level'!$E$2:$H$70,2,FALSE)),"TBD",VLOOKUP(U15,'PO List by Level'!$E$2:$H$70,2,FALSE)),VLOOKUP(LEFT(U15,4),'PO List by Level'!$E$2:$H$70,2,FALSE))</f>
        <v>Leadership</v>
      </c>
      <c r="V16" s="497" t="str">
        <f>IF(ISERROR(VLOOKUP(LEFT(V15,4),'PO List by Level'!$E$2:$H$70,2,FALSE)),IF(ISERROR(VLOOKUP(V15,'PO List by Level'!$E$2:$H$70,2,FALSE)),"TBD",VLOOKUP(V15,'PO List by Level'!$E$2:$H$70,2,FALSE)),VLOOKUP(LEFT(V15,4),'PO List by Level'!$E$2:$H$70,2,FALSE))</f>
        <v>General Cadet Knowledge</v>
      </c>
      <c r="W16" s="497" t="str">
        <f>IF(ISERROR(VLOOKUP(LEFT(W15,4),'PO List by Level'!$E$2:$H$70,2,FALSE)),IF(ISERROR(VLOOKUP(W15,'PO List by Level'!$E$2:$H$70,2,FALSE)),"TBD",VLOOKUP(W15,'PO List by Level'!$E$2:$H$70,2,FALSE)),VLOOKUP(LEFT(W15,4),'PO List by Level'!$E$2:$H$70,2,FALSE))</f>
        <v>Propulsion</v>
      </c>
      <c r="X16" s="497" t="str">
        <f>IF(ISERROR(VLOOKUP(LEFT(X15,4),'PO List by Level'!$E$2:$H$70,2,FALSE)),IF(ISERROR(VLOOKUP(X15,'PO List by Level'!$E$2:$H$70,2,FALSE)),"TBD",VLOOKUP(X15,'PO List by Level'!$E$2:$H$70,2,FALSE)),VLOOKUP(LEFT(X15,4),'PO List by Level'!$E$2:$H$70,2,FALSE))</f>
        <v>Principles of Flight</v>
      </c>
      <c r="Y16" s="497" t="str">
        <f>IF(ISERROR(VLOOKUP(LEFT(Y15,4),'PO List by Level'!$E$2:$H$70,2,FALSE)),IF(ISERROR(VLOOKUP(Y15,'PO List by Level'!$E$2:$H$70,2,FALSE)),"TBD",VLOOKUP(Y15,'PO List by Level'!$E$2:$H$70,2,FALSE)),VLOOKUP(LEFT(Y15,4),'PO List by Level'!$E$2:$H$70,2,FALSE))</f>
        <v>Drill and Ceremonial</v>
      </c>
      <c r="Z16" s="497" t="str">
        <f>IF(ISERROR(VLOOKUP(LEFT(Z15,4),'PO List by Level'!$E$2:$H$70,2,FALSE)),IF(ISERROR(VLOOKUP(Z15,'PO List by Level'!$E$2:$H$70,2,FALSE)),"TBD",VLOOKUP(Z15,'PO List by Level'!$E$2:$H$70,2,FALSE)),VLOOKUP(LEFT(Z15,4),'PO List by Level'!$E$2:$H$70,2,FALSE))</f>
        <v>Aircraft Manufacturing and Maintenance</v>
      </c>
      <c r="AA16" s="497" t="str">
        <f>IF(ISERROR(VLOOKUP(LEFT(AA15,4),'PO List by Level'!$E$2:$H$70,2,FALSE)),IF(ISERROR(VLOOKUP(AA15,'PO List by Level'!$E$2:$H$70,2,FALSE)),"TBD",VLOOKUP(AA15,'PO List by Level'!$E$2:$H$70,2,FALSE)),VLOOKUP(LEFT(AA15,4),'PO List by Level'!$E$2:$H$70,2,FALSE))</f>
        <v>Leadership</v>
      </c>
      <c r="AB16" s="497" t="str">
        <f>IF(ISERROR(VLOOKUP(LEFT(AB15,4),'PO List by Level'!$E$2:$H$70,2,FALSE)),IF(ISERROR(VLOOKUP(AB15,'PO List by Level'!$E$2:$H$70,2,FALSE)),"TBD",VLOOKUP(AB15,'PO List by Level'!$E$2:$H$70,2,FALSE)),VLOOKUP(LEFT(AB15,4),'PO List by Level'!$E$2:$H$70,2,FALSE))</f>
        <v>Propulsion</v>
      </c>
      <c r="AC16" s="497" t="str">
        <f>IF(ISERROR(VLOOKUP(LEFT(AC15,4),'PO List by Level'!$E$2:$H$70,2,FALSE)),IF(ISERROR(VLOOKUP(AC15,'PO List by Level'!$E$2:$H$70,2,FALSE)),"TBD",VLOOKUP(AC15,'PO List by Level'!$E$2:$H$70,2,FALSE)),VLOOKUP(LEFT(AC15,4),'PO List by Level'!$E$2:$H$70,2,FALSE))</f>
        <v>Leadership</v>
      </c>
      <c r="AD16" s="497" t="str">
        <f>IF(ISERROR(VLOOKUP(LEFT(AD15,4),'PO List by Level'!$E$2:$H$70,2,FALSE)),IF(ISERROR(VLOOKUP(AD15,'PO List by Level'!$E$2:$H$70,2,FALSE)),"TBD",VLOOKUP(AD15,'PO List by Level'!$E$2:$H$70,2,FALSE)),VLOOKUP(LEFT(AD15,4),'PO List by Level'!$E$2:$H$70,2,FALSE))</f>
        <v>Aircraft Manufacturing and Maintenance</v>
      </c>
      <c r="AE16" s="497" t="str">
        <f>IF(ISERROR(VLOOKUP(LEFT(AE15,4),'PO List by Level'!$E$2:$H$70,2,FALSE)),IF(ISERROR(VLOOKUP(AE15,'PO List by Level'!$E$2:$H$70,2,FALSE)),"TBD",VLOOKUP(AE15,'PO List by Level'!$E$2:$H$70,2,FALSE)),VLOOKUP(LEFT(AE15,4),'PO List by Level'!$E$2:$H$70,2,FALSE))</f>
        <v>Break</v>
      </c>
      <c r="AF16" s="497" t="str">
        <f>IF(ISERROR(VLOOKUP(LEFT(AF15,4),'PO List by Level'!$E$2:$H$70,2,FALSE)),IF(ISERROR(VLOOKUP(AF15,'PO List by Level'!$E$2:$H$70,2,FALSE)),"TBD",VLOOKUP(AF15,'PO List by Level'!$E$2:$H$70,2,FALSE)),VLOOKUP(LEFT(AF15,4),'PO List by Level'!$E$2:$H$70,2,FALSE))</f>
        <v>Leadership</v>
      </c>
      <c r="AG16" s="497" t="str">
        <f>IF(ISERROR(VLOOKUP(LEFT(AG15,4),'PO List by Level'!$E$2:$H$70,2,FALSE)),IF(ISERROR(VLOOKUP(AG15,'PO List by Level'!$E$2:$H$70,2,FALSE)),"TBD",VLOOKUP(AG15,'PO List by Level'!$E$2:$H$70,2,FALSE)),VLOOKUP(LEFT(AG15,4),'PO List by Level'!$E$2:$H$70,2,FALSE))</f>
        <v>Leadership</v>
      </c>
      <c r="AH16" s="497" t="str">
        <f>IF(ISERROR(VLOOKUP(LEFT(AH15,4),'PO List by Level'!$E$2:$H$70,2,FALSE)),IF(ISERROR(VLOOKUP(AH15,'PO List by Level'!$E$2:$H$70,2,FALSE)),"TBD",VLOOKUP(AH15,'PO List by Level'!$E$2:$H$70,2,FALSE)),VLOOKUP(LEFT(AH15,4),'PO List by Level'!$E$2:$H$70,2,FALSE))</f>
        <v>Personal Fitness and Healthy Living</v>
      </c>
      <c r="AI16" s="497" t="str">
        <f>IF(ISERROR(VLOOKUP(LEFT(AI15,4),'PO List by Level'!$E$2:$H$70,2,FALSE)),IF(ISERROR(VLOOKUP(AI15,'PO List by Level'!$E$2:$H$70,2,FALSE)),"TBD",VLOOKUP(AI15,'PO List by Level'!$E$2:$H$70,2,FALSE)),VLOOKUP(LEFT(AI15,4),'PO List by Level'!$E$2:$H$70,2,FALSE))</f>
        <v>Aircraft Manufacturing and Maintenance</v>
      </c>
      <c r="AJ16" s="497" t="str">
        <f>IF(ISERROR(VLOOKUP(LEFT(AJ15,4),'PO List by Level'!$E$2:$H$70,2,FALSE)),IF(ISERROR(VLOOKUP(AJ15,'PO List by Level'!$E$2:$H$70,2,FALSE)),"TBD",VLOOKUP(AJ15,'PO List by Level'!$E$2:$H$70,2,FALSE)),VLOOKUP(LEFT(AJ15,4),'PO List by Level'!$E$2:$H$70,2,FALSE))</f>
        <v>Aerospace</v>
      </c>
      <c r="AK16" s="497" t="str">
        <f>IF(ISERROR(VLOOKUP(LEFT(AK15,4),'PO List by Level'!$E$2:$H$70,2,FALSE)),IF(ISERROR(VLOOKUP(AK15,'PO List by Level'!$E$2:$H$70,2,FALSE)),"TBD",VLOOKUP(AK15,'PO List by Level'!$E$2:$H$70,2,FALSE)),VLOOKUP(LEFT(AK15,4),'PO List by Level'!$E$2:$H$70,2,FALSE))</f>
        <v>Propulsion</v>
      </c>
      <c r="AL16" s="497" t="str">
        <f>IF(ISERROR(VLOOKUP(LEFT(AL15,4),'PO List by Level'!$E$2:$H$70,2,FALSE)),IF(ISERROR(VLOOKUP(AL15,'PO List by Level'!$E$2:$H$70,2,FALSE)),"TBD",VLOOKUP(AL15,'PO List by Level'!$E$2:$H$70,2,FALSE)),VLOOKUP(LEFT(AL15,4),'PO List by Level'!$E$2:$H$70,2,FALSE))</f>
        <v>CAF Familiarization</v>
      </c>
      <c r="AM16" s="497" t="str">
        <f>IF(ISERROR(VLOOKUP(LEFT(AM15,4),'PO List by Level'!$E$2:$H$70,2,FALSE)),IF(ISERROR(VLOOKUP(AM15,'PO List by Level'!$E$2:$H$70,2,FALSE)),"TBD",VLOOKUP(AM15,'PO List by Level'!$E$2:$H$70,2,FALSE)),VLOOKUP(LEFT(AM15,4),'PO List by Level'!$E$2:$H$70,2,FALSE))</f>
        <v>Principles of Flight</v>
      </c>
      <c r="AN16" s="497" t="str">
        <f>IF(ISERROR(VLOOKUP(LEFT(AN15,4),'PO List by Level'!$E$2:$H$70,2,FALSE)),IF(ISERROR(VLOOKUP(AN15,'PO List by Level'!$E$2:$H$70,2,FALSE)),"TBD",VLOOKUP(AN15,'PO List by Level'!$E$2:$H$70,2,FALSE)),VLOOKUP(LEFT(AN15,4),'PO List by Level'!$E$2:$H$70,2,FALSE))</f>
        <v>Aerospace</v>
      </c>
      <c r="AO16" s="497" t="str">
        <f>IF(ISERROR(VLOOKUP(LEFT(AO15,4),'PO List by Level'!$E$2:$H$70,2,FALSE)),IF(ISERROR(VLOOKUP(AO15,'PO List by Level'!$E$2:$H$70,2,FALSE)),"TBD",VLOOKUP(AO15,'PO List by Level'!$E$2:$H$70,2,FALSE)),VLOOKUP(LEFT(AO15,4),'PO List by Level'!$E$2:$H$70,2,FALSE))</f>
        <v>Propulsion</v>
      </c>
      <c r="AP16" s="497" t="str">
        <f>IF(ISERROR(VLOOKUP(LEFT(AP15,4),'PO List by Level'!$E$2:$H$70,2,FALSE)),IF(ISERROR(VLOOKUP(AP15,'PO List by Level'!$E$2:$H$70,2,FALSE)),"TBD",VLOOKUP(AP15,'PO List by Level'!$E$2:$H$70,2,FALSE)),VLOOKUP(LEFT(AP15,4),'PO List by Level'!$E$2:$H$70,2,FALSE))</f>
        <v>Personal Fitness and Healthy Living</v>
      </c>
      <c r="AQ16" s="497" t="str">
        <f>IF(ISERROR(VLOOKUP(LEFT(AQ15,4),'PO List by Level'!$E$2:$H$70,2,FALSE)),IF(ISERROR(VLOOKUP(AQ15,'PO List by Level'!$E$2:$H$70,2,FALSE)),"TBD",VLOOKUP(AQ15,'PO List by Level'!$E$2:$H$70,2,FALSE)),VLOOKUP(LEFT(AQ15,4),'PO List by Level'!$E$2:$H$70,2,FALSE))</f>
        <v>ACR Practice</v>
      </c>
      <c r="AR16" s="497" t="str">
        <f>IF(ISERROR(VLOOKUP(LEFT(AR15,4),'PO List by Level'!$E$2:$H$70,2,FALSE)),IF(ISERROR(VLOOKUP(AR15,'PO List by Level'!$E$2:$H$70,2,FALSE)),"TBD",VLOOKUP(AR15,'PO List by Level'!$E$2:$H$70,2,FALSE)),VLOOKUP(LEFT(AR15,4),'PO List by Level'!$E$2:$H$70,2,FALSE))</f>
        <v>TBD</v>
      </c>
      <c r="AS16" s="497" t="str">
        <f>IF(ISERROR(VLOOKUP(LEFT(AS15,4),'PO List by Level'!$E$2:$H$70,2,FALSE)),IF(ISERROR(VLOOKUP(AS15,'PO List by Level'!$E$2:$H$70,2,FALSE)),"TBD",VLOOKUP(AS15,'PO List by Level'!$E$2:$H$70,2,FALSE)),VLOOKUP(LEFT(AS15,4),'PO List by Level'!$E$2:$H$70,2,FALSE))</f>
        <v>TBD</v>
      </c>
      <c r="AT16" s="497" t="str">
        <f>IF(ISERROR(VLOOKUP(LEFT(AT15,4),'PO List by Level'!$E$2:$H$70,2,FALSE)),IF(ISERROR(VLOOKUP(AT15,'PO List by Level'!$E$2:$H$70,2,FALSE)),"TBD",VLOOKUP(AT15,'PO List by Level'!$E$2:$H$70,2,FALSE)),VLOOKUP(LEFT(AT15,4),'PO List by Level'!$E$2:$H$70,2,FALSE))</f>
        <v>TBD</v>
      </c>
      <c r="AU16" s="497" t="str">
        <f>IF(ISERROR(VLOOKUP(LEFT(AU15,4),'PO List by Level'!$E$2:$H$70,2,FALSE)),IF(ISERROR(VLOOKUP(AU15,'PO List by Level'!$E$2:$H$70,2,FALSE)),"TBD",VLOOKUP(AU15,'PO List by Level'!$E$2:$H$70,2,FALSE)),VLOOKUP(LEFT(AU15,4),'PO List by Level'!$E$2:$H$70,2,FALSE))</f>
        <v>TBD</v>
      </c>
      <c r="AV16" s="1262" t="str">
        <f>IF(ISERROR(VLOOKUP(LEFT(AV15,4),'PO List by Level'!$E$2:$H$70,2,FALSE)),IF(ISERROR(VLOOKUP(AV15,'PO List by Level'!$E$2:$H$70,2,FALSE)),"TBD",VLOOKUP(AV15,'PO List by Level'!$E$2:$H$70,2,FALSE)),VLOOKUP(LEFT(AV15,4),'PO List by Level'!$E$2:$H$70,2,FALSE))</f>
        <v>TBD</v>
      </c>
    </row>
    <row r="17" spans="1:48">
      <c r="A17" s="1469"/>
      <c r="B17" s="1460"/>
      <c r="C17" s="1260" t="s">
        <v>29</v>
      </c>
      <c r="D17" s="1261"/>
      <c r="E17" s="497"/>
      <c r="F17" s="497" t="s">
        <v>2352</v>
      </c>
      <c r="G17" s="497" t="s">
        <v>2352</v>
      </c>
      <c r="H17" s="497" t="s">
        <v>2352</v>
      </c>
      <c r="I17" s="497" t="s">
        <v>2308</v>
      </c>
      <c r="J17" s="497" t="s">
        <v>2352</v>
      </c>
      <c r="K17" s="497" t="s">
        <v>2352</v>
      </c>
      <c r="L17" s="497" t="s">
        <v>2352</v>
      </c>
      <c r="M17" s="497"/>
      <c r="N17" s="497" t="s">
        <v>2352</v>
      </c>
      <c r="O17" s="497"/>
      <c r="P17" s="497" t="s">
        <v>2352</v>
      </c>
      <c r="Q17" s="497"/>
      <c r="R17" s="497" t="s">
        <v>2352</v>
      </c>
      <c r="S17" s="497"/>
      <c r="T17" s="497"/>
      <c r="U17" s="497" t="s">
        <v>2361</v>
      </c>
      <c r="V17" s="497" t="s">
        <v>2364</v>
      </c>
      <c r="W17" s="497" t="s">
        <v>2453</v>
      </c>
      <c r="X17" s="497" t="s">
        <v>2454</v>
      </c>
      <c r="Y17" s="497" t="s">
        <v>2364</v>
      </c>
      <c r="Z17" s="497" t="s">
        <v>2368</v>
      </c>
      <c r="AA17" s="497" t="s">
        <v>2457</v>
      </c>
      <c r="AB17" s="497" t="s">
        <v>2366</v>
      </c>
      <c r="AC17" s="497" t="s">
        <v>2451</v>
      </c>
      <c r="AD17" s="497" t="s">
        <v>2368</v>
      </c>
      <c r="AE17" s="497"/>
      <c r="AF17" s="497" t="s">
        <v>2454</v>
      </c>
      <c r="AG17" s="497" t="s">
        <v>2452</v>
      </c>
      <c r="AH17" s="497"/>
      <c r="AI17" s="497"/>
      <c r="AJ17" s="497" t="s">
        <v>2454</v>
      </c>
      <c r="AK17" s="497"/>
      <c r="AL17" s="497" t="s">
        <v>2352</v>
      </c>
      <c r="AM17" s="497"/>
      <c r="AN17" s="497"/>
      <c r="AO17" s="497"/>
      <c r="AP17" s="497" t="s">
        <v>2448</v>
      </c>
      <c r="AQ17" s="497"/>
      <c r="AR17" s="497"/>
      <c r="AS17" s="497"/>
      <c r="AT17" s="497"/>
      <c r="AU17" s="497"/>
      <c r="AV17" s="1262"/>
    </row>
    <row r="18" spans="1:48">
      <c r="A18" s="1469"/>
      <c r="B18" s="1460"/>
      <c r="C18" s="1263" t="s">
        <v>19</v>
      </c>
      <c r="D18" s="1264"/>
      <c r="E18" s="498"/>
      <c r="F18" s="498" t="s">
        <v>2359</v>
      </c>
      <c r="G18" s="499" t="s">
        <v>2453</v>
      </c>
      <c r="H18" s="498" t="s">
        <v>2366</v>
      </c>
      <c r="I18" s="498" t="s">
        <v>2368</v>
      </c>
      <c r="J18" s="498" t="s">
        <v>2451</v>
      </c>
      <c r="K18" s="498" t="s">
        <v>2366</v>
      </c>
      <c r="L18" s="498" t="s">
        <v>2452</v>
      </c>
      <c r="M18" s="498" t="s">
        <v>2368</v>
      </c>
      <c r="N18" s="498" t="s">
        <v>2429</v>
      </c>
      <c r="O18" s="498" t="s">
        <v>2359</v>
      </c>
      <c r="P18" s="498" t="s">
        <v>2363</v>
      </c>
      <c r="Q18" s="498" t="s">
        <v>2370</v>
      </c>
      <c r="R18" s="498"/>
      <c r="S18" s="498"/>
      <c r="T18" s="498"/>
      <c r="U18" s="498"/>
      <c r="V18" s="498"/>
      <c r="W18" s="497"/>
      <c r="X18" s="497"/>
      <c r="Y18" s="498"/>
      <c r="Z18" s="498"/>
      <c r="AA18" s="498"/>
      <c r="AB18" s="498"/>
      <c r="AC18" s="498"/>
      <c r="AD18" s="498"/>
      <c r="AE18" s="498"/>
      <c r="AF18" s="498"/>
      <c r="AG18" s="498"/>
      <c r="AH18" s="498"/>
      <c r="AI18" s="498"/>
      <c r="AJ18" s="498"/>
      <c r="AK18" s="498"/>
      <c r="AL18" s="498" t="s">
        <v>2322</v>
      </c>
      <c r="AM18" s="498"/>
      <c r="AN18" s="498"/>
      <c r="AO18" s="498"/>
      <c r="AP18" s="498"/>
      <c r="AQ18" s="498"/>
      <c r="AR18" s="498"/>
      <c r="AS18" s="498"/>
      <c r="AT18" s="498"/>
      <c r="AU18" s="498"/>
      <c r="AV18" s="1265"/>
    </row>
    <row r="19" spans="1:48" s="29" customFormat="1" ht="12.75" customHeight="1">
      <c r="A19" s="1469"/>
      <c r="B19" s="1459">
        <v>2</v>
      </c>
      <c r="C19" s="386" t="s">
        <v>28</v>
      </c>
      <c r="D19" s="500"/>
      <c r="E19" s="501"/>
      <c r="F19" s="501" t="s">
        <v>696</v>
      </c>
      <c r="G19" s="501" t="s">
        <v>696</v>
      </c>
      <c r="H19" s="501" t="s">
        <v>697</v>
      </c>
      <c r="I19" s="501" t="s">
        <v>698</v>
      </c>
      <c r="J19" s="501" t="s">
        <v>663</v>
      </c>
      <c r="K19" s="501" t="s">
        <v>675</v>
      </c>
      <c r="L19" s="501" t="s">
        <v>714</v>
      </c>
      <c r="M19" s="501" t="s">
        <v>658</v>
      </c>
      <c r="N19" s="501" t="s">
        <v>715</v>
      </c>
      <c r="O19" s="501" t="s">
        <v>689</v>
      </c>
      <c r="P19" s="501" t="s">
        <v>676</v>
      </c>
      <c r="Q19" s="501" t="s">
        <v>660</v>
      </c>
      <c r="R19" s="501" t="s">
        <v>58</v>
      </c>
      <c r="S19" s="501" t="s">
        <v>35</v>
      </c>
      <c r="T19" s="501" t="s">
        <v>35</v>
      </c>
      <c r="U19" s="501" t="s">
        <v>661</v>
      </c>
      <c r="V19" s="501" t="s">
        <v>720</v>
      </c>
      <c r="W19" s="501" t="s">
        <v>705</v>
      </c>
      <c r="X19" s="501" t="s">
        <v>700</v>
      </c>
      <c r="Y19" s="502" t="s">
        <v>679</v>
      </c>
      <c r="Z19" s="502" t="s">
        <v>728</v>
      </c>
      <c r="AA19" s="502" t="s">
        <v>670</v>
      </c>
      <c r="AB19" s="502" t="s">
        <v>706</v>
      </c>
      <c r="AC19" s="501" t="s">
        <v>654</v>
      </c>
      <c r="AD19" s="501" t="s">
        <v>729</v>
      </c>
      <c r="AE19" s="501" t="s">
        <v>47</v>
      </c>
      <c r="AF19" s="502" t="s">
        <v>680</v>
      </c>
      <c r="AG19" s="502" t="s">
        <v>657</v>
      </c>
      <c r="AH19" s="501" t="s">
        <v>2290</v>
      </c>
      <c r="AI19" s="501" t="s">
        <v>730</v>
      </c>
      <c r="AJ19" s="501" t="s">
        <v>656</v>
      </c>
      <c r="AK19" s="501" t="s">
        <v>687</v>
      </c>
      <c r="AL19" s="501" t="s">
        <v>647</v>
      </c>
      <c r="AM19" s="501" t="s">
        <v>691</v>
      </c>
      <c r="AN19" s="501" t="s">
        <v>712</v>
      </c>
      <c r="AO19" s="501" t="s">
        <v>703</v>
      </c>
      <c r="AP19" s="501" t="s">
        <v>2294</v>
      </c>
      <c r="AQ19" s="501" t="s">
        <v>64</v>
      </c>
      <c r="AR19" s="501"/>
      <c r="AS19" s="501"/>
      <c r="AT19" s="501"/>
      <c r="AU19" s="501"/>
      <c r="AV19" s="503"/>
    </row>
    <row r="20" spans="1:48">
      <c r="A20" s="1469"/>
      <c r="B20" s="1460"/>
      <c r="C20" s="1260" t="s">
        <v>52</v>
      </c>
      <c r="D20" s="1261" t="str">
        <f>IF(ISERROR(VLOOKUP(LEFT(D19,4),'PO List by Level'!$E$2:$H$70,2,FALSE)),IF(ISERROR(VLOOKUP(D19,'PO List by Level'!$E$2:$H$70,2,FALSE)),"TBD",VLOOKUP(D19,'PO List by Level'!$E$2:$H$70,2,FALSE)),VLOOKUP(LEFT(D19,4),'PO List by Level'!$E$2:$H$70,2,FALSE))</f>
        <v>TBD</v>
      </c>
      <c r="E20" s="497" t="str">
        <f>IF(ISERROR(VLOOKUP(LEFT(E19,4),'PO List by Level'!$E$2:$H$70,2,FALSE)),IF(ISERROR(VLOOKUP(E19,'PO List by Level'!$E$2:$H$70,2,FALSE)),"TBD",VLOOKUP(E19,'PO List by Level'!$E$2:$H$70,2,FALSE)),VLOOKUP(LEFT(E19,4),'PO List by Level'!$E$2:$H$70,2,FALSE))</f>
        <v>TBD</v>
      </c>
      <c r="F20" s="497" t="str">
        <f>IF(ISERROR(VLOOKUP(LEFT(F19,4),'PO List by Level'!$E$2:$H$70,2,FALSE)),IF(ISERROR(VLOOKUP(F19,'PO List by Level'!$E$2:$H$70,2,FALSE)),"TBD",VLOOKUP(F19,'PO List by Level'!$E$2:$H$70,2,FALSE)),VLOOKUP(LEFT(F19,4),'PO List by Level'!$E$2:$H$70,2,FALSE))</f>
        <v>Principles of Flight</v>
      </c>
      <c r="G20" s="497" t="str">
        <f>IF(ISERROR(VLOOKUP(LEFT(G19,4),'PO List by Level'!$E$2:$H$70,2,FALSE)),IF(ISERROR(VLOOKUP(G19,'PO List by Level'!$E$2:$H$70,2,FALSE)),"TBD",VLOOKUP(G19,'PO List by Level'!$E$2:$H$70,2,FALSE)),VLOOKUP(LEFT(G19,4),'PO List by Level'!$E$2:$H$70,2,FALSE))</f>
        <v>Principles of Flight</v>
      </c>
      <c r="H20" s="497" t="str">
        <f>IF(ISERROR(VLOOKUP(LEFT(H19,4),'PO List by Level'!$E$2:$H$70,2,FALSE)),IF(ISERROR(VLOOKUP(H19,'PO List by Level'!$E$2:$H$70,2,FALSE)),"TBD",VLOOKUP(H19,'PO List by Level'!$E$2:$H$70,2,FALSE)),VLOOKUP(LEFT(H19,4),'PO List by Level'!$E$2:$H$70,2,FALSE))</f>
        <v>Principles of Flight</v>
      </c>
      <c r="I20" s="497" t="str">
        <f>IF(ISERROR(VLOOKUP(LEFT(I19,4),'PO List by Level'!$E$2:$H$70,2,FALSE)),IF(ISERROR(VLOOKUP(I19,'PO List by Level'!$E$2:$H$70,2,FALSE)),"TBD",VLOOKUP(I19,'PO List by Level'!$E$2:$H$70,2,FALSE)),VLOOKUP(LEFT(I19,4),'PO List by Level'!$E$2:$H$70,2,FALSE))</f>
        <v>Principles of Flight</v>
      </c>
      <c r="J20" s="497" t="str">
        <f>IF(ISERROR(VLOOKUP(LEFT(J19,4),'PO List by Level'!$E$2:$H$70,2,FALSE)),IF(ISERROR(VLOOKUP(J19,'PO List by Level'!$E$2:$H$70,2,FALSE)),"TBD",VLOOKUP(J19,'PO List by Level'!$E$2:$H$70,2,FALSE)),VLOOKUP(LEFT(J19,4),'PO List by Level'!$E$2:$H$70,2,FALSE))</f>
        <v>Leadership</v>
      </c>
      <c r="K20" s="497" t="str">
        <f>IF(ISERROR(VLOOKUP(LEFT(K19,4),'PO List by Level'!$E$2:$H$70,2,FALSE)),IF(ISERROR(VLOOKUP(K19,'PO List by Level'!$E$2:$H$70,2,FALSE)),"TBD",VLOOKUP(K19,'PO List by Level'!$E$2:$H$70,2,FALSE)),VLOOKUP(LEFT(K19,4),'PO List by Level'!$E$2:$H$70,2,FALSE))</f>
        <v>General Cadet Knowledge</v>
      </c>
      <c r="L20" s="497" t="str">
        <f>IF(ISERROR(VLOOKUP(LEFT(L19,4),'PO List by Level'!$E$2:$H$70,2,FALSE)),IF(ISERROR(VLOOKUP(L19,'PO List by Level'!$E$2:$H$70,2,FALSE)),"TBD",VLOOKUP(L19,'PO List by Level'!$E$2:$H$70,2,FALSE)),VLOOKUP(LEFT(L19,4),'PO List by Level'!$E$2:$H$70,2,FALSE))</f>
        <v>Aerospace</v>
      </c>
      <c r="M20" s="497" t="str">
        <f>IF(ISERROR(VLOOKUP(LEFT(M19,4),'PO List by Level'!$E$2:$H$70,2,FALSE)),IF(ISERROR(VLOOKUP(M19,'PO List by Level'!$E$2:$H$70,2,FALSE)),"TBD",VLOOKUP(M19,'PO List by Level'!$E$2:$H$70,2,FALSE)),VLOOKUP(LEFT(M19,4),'PO List by Level'!$E$2:$H$70,2,FALSE))</f>
        <v>Leadership</v>
      </c>
      <c r="N20" s="497" t="str">
        <f>IF(ISERROR(VLOOKUP(LEFT(N19,4),'PO List by Level'!$E$2:$H$70,2,FALSE)),IF(ISERROR(VLOOKUP(N19,'PO List by Level'!$E$2:$H$70,2,FALSE)),"TBD",VLOOKUP(N19,'PO List by Level'!$E$2:$H$70,2,FALSE)),VLOOKUP(LEFT(N19,4),'PO List by Level'!$E$2:$H$70,2,FALSE))</f>
        <v>Aerospace</v>
      </c>
      <c r="O20" s="497" t="str">
        <f>IF(ISERROR(VLOOKUP(LEFT(O19,4),'PO List by Level'!$E$2:$H$70,2,FALSE)),IF(ISERROR(VLOOKUP(O19,'PO List by Level'!$E$2:$H$70,2,FALSE)),"TBD",VLOOKUP(O19,'PO List by Level'!$E$2:$H$70,2,FALSE)),VLOOKUP(LEFT(O19,4),'PO List by Level'!$E$2:$H$70,2,FALSE))</f>
        <v>Aviation</v>
      </c>
      <c r="P20" s="497" t="str">
        <f>IF(ISERROR(VLOOKUP(LEFT(P19,4),'PO List by Level'!$E$2:$H$70,2,FALSE)),IF(ISERROR(VLOOKUP(P19,'PO List by Level'!$E$2:$H$70,2,FALSE)),"TBD",VLOOKUP(P19,'PO List by Level'!$E$2:$H$70,2,FALSE)),VLOOKUP(LEFT(P19,4),'PO List by Level'!$E$2:$H$70,2,FALSE))</f>
        <v>General Cadet Knowledge</v>
      </c>
      <c r="Q20" s="497" t="str">
        <f>IF(ISERROR(VLOOKUP(LEFT(Q19,4),'PO List by Level'!$E$2:$H$70,2,FALSE)),IF(ISERROR(VLOOKUP(Q19,'PO List by Level'!$E$2:$H$70,2,FALSE)),"TBD",VLOOKUP(Q19,'PO List by Level'!$E$2:$H$70,2,FALSE)),VLOOKUP(LEFT(Q19,4),'PO List by Level'!$E$2:$H$70,2,FALSE))</f>
        <v>Leadership</v>
      </c>
      <c r="R20" s="497" t="str">
        <f>IF(ISERROR(VLOOKUP(LEFT(R19,4),'PO List by Level'!$E$2:$H$70,2,FALSE)),IF(ISERROR(VLOOKUP(R19,'PO List by Level'!$E$2:$H$70,2,FALSE)),"TBD",VLOOKUP(R19,'PO List by Level'!$E$2:$H$70,2,FALSE)),VLOOKUP(LEFT(R19,4),'PO List by Level'!$E$2:$H$70,2,FALSE))</f>
        <v>Christmas Party</v>
      </c>
      <c r="S20" s="497" t="str">
        <f>IF(ISERROR(VLOOKUP(LEFT(S19,4),'PO List by Level'!$E$2:$H$70,2,FALSE)),IF(ISERROR(VLOOKUP(S19,'PO List by Level'!$E$2:$H$70,2,FALSE)),"TBD",VLOOKUP(S19,'PO List by Level'!$E$2:$H$70,2,FALSE)),VLOOKUP(LEFT(S19,4),'PO List by Level'!$E$2:$H$70,2,FALSE))</f>
        <v>Xmas Break</v>
      </c>
      <c r="T20" s="497" t="str">
        <f>IF(ISERROR(VLOOKUP(LEFT(T19,4),'PO List by Level'!$E$2:$H$70,2,FALSE)),IF(ISERROR(VLOOKUP(T19,'PO List by Level'!$E$2:$H$70,2,FALSE)),"TBD",VLOOKUP(T19,'PO List by Level'!$E$2:$H$70,2,FALSE)),VLOOKUP(LEFT(T19,4),'PO List by Level'!$E$2:$H$70,2,FALSE))</f>
        <v>Xmas Break</v>
      </c>
      <c r="U20" s="497" t="str">
        <f>IF(ISERROR(VLOOKUP(LEFT(U19,4),'PO List by Level'!$E$2:$H$70,2,FALSE)),IF(ISERROR(VLOOKUP(U19,'PO List by Level'!$E$2:$H$70,2,FALSE)),"TBD",VLOOKUP(U19,'PO List by Level'!$E$2:$H$70,2,FALSE)),VLOOKUP(LEFT(U19,4),'PO List by Level'!$E$2:$H$70,2,FALSE))</f>
        <v>Leadership</v>
      </c>
      <c r="V20" s="497" t="str">
        <f>IF(ISERROR(VLOOKUP(LEFT(V19,4),'PO List by Level'!$E$2:$H$70,2,FALSE)),IF(ISERROR(VLOOKUP(V19,'PO List by Level'!$E$2:$H$70,2,FALSE)),"TBD",VLOOKUP(V19,'PO List by Level'!$E$2:$H$70,2,FALSE)),VLOOKUP(LEFT(V19,4),'PO List by Level'!$E$2:$H$70,2,FALSE))</f>
        <v>Aerodrome Operations</v>
      </c>
      <c r="W20" s="497" t="str">
        <f>IF(ISERROR(VLOOKUP(LEFT(W19,4),'PO List by Level'!$E$2:$H$70,2,FALSE)),IF(ISERROR(VLOOKUP(W19,'PO List by Level'!$E$2:$H$70,2,FALSE)),"TBD",VLOOKUP(W19,'PO List by Level'!$E$2:$H$70,2,FALSE)),VLOOKUP(LEFT(W19,4),'PO List by Level'!$E$2:$H$70,2,FALSE))</f>
        <v>Propulsion</v>
      </c>
      <c r="X20" s="497" t="str">
        <f>IF(ISERROR(VLOOKUP(LEFT(X19,4),'PO List by Level'!$E$2:$H$70,2,FALSE)),IF(ISERROR(VLOOKUP(X19,'PO List by Level'!$E$2:$H$70,2,FALSE)),"TBD",VLOOKUP(X19,'PO List by Level'!$E$2:$H$70,2,FALSE)),VLOOKUP(LEFT(X19,4),'PO List by Level'!$E$2:$H$70,2,FALSE))</f>
        <v>Principles of Flight</v>
      </c>
      <c r="Y20" s="497" t="str">
        <f>IF(ISERROR(VLOOKUP(LEFT(Y19,4),'PO List by Level'!$E$2:$H$70,2,FALSE)),IF(ISERROR(VLOOKUP(Y19,'PO List by Level'!$E$2:$H$70,2,FALSE)),"TBD",VLOOKUP(Y19,'PO List by Level'!$E$2:$H$70,2,FALSE)),VLOOKUP(LEFT(Y19,4),'PO List by Level'!$E$2:$H$70,2,FALSE))</f>
        <v>Drill and Ceremonial</v>
      </c>
      <c r="Z20" s="497" t="str">
        <f>IF(ISERROR(VLOOKUP(LEFT(Z19,4),'PO List by Level'!$E$2:$H$70,2,FALSE)),IF(ISERROR(VLOOKUP(Z19,'PO List by Level'!$E$2:$H$70,2,FALSE)),"TBD",VLOOKUP(Z19,'PO List by Level'!$E$2:$H$70,2,FALSE)),VLOOKUP(LEFT(Z19,4),'PO List by Level'!$E$2:$H$70,2,FALSE))</f>
        <v>Aircraft Manufacturing and Maintenance</v>
      </c>
      <c r="AA20" s="497" t="str">
        <f>IF(ISERROR(VLOOKUP(LEFT(AA19,4),'PO List by Level'!$E$2:$H$70,2,FALSE)),IF(ISERROR(VLOOKUP(AA19,'PO List by Level'!$E$2:$H$70,2,FALSE)),"TBD",VLOOKUP(AA19,'PO List by Level'!$E$2:$H$70,2,FALSE)),VLOOKUP(LEFT(AA19,4),'PO List by Level'!$E$2:$H$70,2,FALSE))</f>
        <v>General Cadet Knowledge</v>
      </c>
      <c r="AB20" s="497" t="str">
        <f>IF(ISERROR(VLOOKUP(LEFT(AB19,4),'PO List by Level'!$E$2:$H$70,2,FALSE)),IF(ISERROR(VLOOKUP(AB19,'PO List by Level'!$E$2:$H$70,2,FALSE)),"TBD",VLOOKUP(AB19,'PO List by Level'!$E$2:$H$70,2,FALSE)),VLOOKUP(LEFT(AB19,4),'PO List by Level'!$E$2:$H$70,2,FALSE))</f>
        <v>Propulsion</v>
      </c>
      <c r="AC20" s="497" t="str">
        <f>IF(ISERROR(VLOOKUP(LEFT(AC19,4),'PO List by Level'!$E$2:$H$70,2,FALSE)),IF(ISERROR(VLOOKUP(AC19,'PO List by Level'!$E$2:$H$70,2,FALSE)),"TBD",VLOOKUP(AC19,'PO List by Level'!$E$2:$H$70,2,FALSE)),VLOOKUP(LEFT(AC19,4),'PO List by Level'!$E$2:$H$70,2,FALSE))</f>
        <v>Leadership</v>
      </c>
      <c r="AD20" s="497" t="str">
        <f>IF(ISERROR(VLOOKUP(LEFT(AD19,4),'PO List by Level'!$E$2:$H$70,2,FALSE)),IF(ISERROR(VLOOKUP(AD19,'PO List by Level'!$E$2:$H$70,2,FALSE)),"TBD",VLOOKUP(AD19,'PO List by Level'!$E$2:$H$70,2,FALSE)),VLOOKUP(LEFT(AD19,4),'PO List by Level'!$E$2:$H$70,2,FALSE))</f>
        <v>Aircraft Manufacturing and Maintenance</v>
      </c>
      <c r="AE20" s="497" t="str">
        <f>IF(ISERROR(VLOOKUP(LEFT(AE19,4),'PO List by Level'!$E$2:$H$70,2,FALSE)),IF(ISERROR(VLOOKUP(AE19,'PO List by Level'!$E$2:$H$70,2,FALSE)),"TBD",VLOOKUP(AE19,'PO List by Level'!$E$2:$H$70,2,FALSE)),VLOOKUP(LEFT(AE19,4),'PO List by Level'!$E$2:$H$70,2,FALSE))</f>
        <v>Break</v>
      </c>
      <c r="AF20" s="497" t="str">
        <f>IF(ISERROR(VLOOKUP(LEFT(AF19,4),'PO List by Level'!$E$2:$H$70,2,FALSE)),IF(ISERROR(VLOOKUP(AF19,'PO List by Level'!$E$2:$H$70,2,FALSE)),"TBD",VLOOKUP(AF19,'PO List by Level'!$E$2:$H$70,2,FALSE)),VLOOKUP(LEFT(AF19,4),'PO List by Level'!$E$2:$H$70,2,FALSE))</f>
        <v>Drill and Ceremonial</v>
      </c>
      <c r="AG20" s="497" t="str">
        <f>IF(ISERROR(VLOOKUP(LEFT(AG19,4),'PO List by Level'!$E$2:$H$70,2,FALSE)),IF(ISERROR(VLOOKUP(AG19,'PO List by Level'!$E$2:$H$70,2,FALSE)),"TBD",VLOOKUP(AG19,'PO List by Level'!$E$2:$H$70,2,FALSE)),VLOOKUP(LEFT(AG19,4),'PO List by Level'!$E$2:$H$70,2,FALSE))</f>
        <v>Leadership</v>
      </c>
      <c r="AH20" s="497" t="str">
        <f>IF(ISERROR(VLOOKUP(LEFT(AH19,4),'PO List by Level'!$E$2:$H$70,2,FALSE)),IF(ISERROR(VLOOKUP(AH19,'PO List by Level'!$E$2:$H$70,2,FALSE)),"TBD",VLOOKUP(AH19,'PO List by Level'!$E$2:$H$70,2,FALSE)),VLOOKUP(LEFT(AH19,4),'PO List by Level'!$E$2:$H$70,2,FALSE))</f>
        <v>Personal Fitness and Healthy Living</v>
      </c>
      <c r="AI20" s="497" t="str">
        <f>IF(ISERROR(VLOOKUP(LEFT(AI19,4),'PO List by Level'!$E$2:$H$70,2,FALSE)),IF(ISERROR(VLOOKUP(AI19,'PO List by Level'!$E$2:$H$70,2,FALSE)),"TBD",VLOOKUP(AI19,'PO List by Level'!$E$2:$H$70,2,FALSE)),VLOOKUP(LEFT(AI19,4),'PO List by Level'!$E$2:$H$70,2,FALSE))</f>
        <v>Aircraft Manufacturing and Maintenance</v>
      </c>
      <c r="AJ20" s="497" t="str">
        <f>IF(ISERROR(VLOOKUP(LEFT(AJ19,4),'PO List by Level'!$E$2:$H$70,2,FALSE)),IF(ISERROR(VLOOKUP(AJ19,'PO List by Level'!$E$2:$H$70,2,FALSE)),"TBD",VLOOKUP(AJ19,'PO List by Level'!$E$2:$H$70,2,FALSE)),VLOOKUP(LEFT(AJ19,4),'PO List by Level'!$E$2:$H$70,2,FALSE))</f>
        <v>Leadership</v>
      </c>
      <c r="AK20" s="497" t="str">
        <f>IF(ISERROR(VLOOKUP(LEFT(AK19,4),'PO List by Level'!$E$2:$H$70,2,FALSE)),IF(ISERROR(VLOOKUP(AK19,'PO List by Level'!$E$2:$H$70,2,FALSE)),"TBD",VLOOKUP(AK19,'PO List by Level'!$E$2:$H$70,2,FALSE)),VLOOKUP(LEFT(AK19,4),'PO List by Level'!$E$2:$H$70,2,FALSE))</f>
        <v>Aviation</v>
      </c>
      <c r="AL20" s="497" t="str">
        <f>IF(ISERROR(VLOOKUP(LEFT(AL19,4),'PO List by Level'!$E$2:$H$70,2,FALSE)),IF(ISERROR(VLOOKUP(AL19,'PO List by Level'!$E$2:$H$70,2,FALSE)),"TBD",VLOOKUP(AL19,'PO List by Level'!$E$2:$H$70,2,FALSE)),VLOOKUP(LEFT(AL19,4),'PO List by Level'!$E$2:$H$70,2,FALSE))</f>
        <v>CAF Familiarization</v>
      </c>
      <c r="AM20" s="497" t="str">
        <f>IF(ISERROR(VLOOKUP(LEFT(AM19,4),'PO List by Level'!$E$2:$H$70,2,FALSE)),IF(ISERROR(VLOOKUP(AM19,'PO List by Level'!$E$2:$H$70,2,FALSE)),"TBD",VLOOKUP(AM19,'PO List by Level'!$E$2:$H$70,2,FALSE)),VLOOKUP(LEFT(AM19,4),'PO List by Level'!$E$2:$H$70,2,FALSE))</f>
        <v>Principles of Flight</v>
      </c>
      <c r="AN20" s="497" t="str">
        <f>IF(ISERROR(VLOOKUP(LEFT(AN19,4),'PO List by Level'!$E$2:$H$70,2,FALSE)),IF(ISERROR(VLOOKUP(AN19,'PO List by Level'!$E$2:$H$70,2,FALSE)),"TBD",VLOOKUP(AN19,'PO List by Level'!$E$2:$H$70,2,FALSE)),VLOOKUP(LEFT(AN19,4),'PO List by Level'!$E$2:$H$70,2,FALSE))</f>
        <v>Aerospace</v>
      </c>
      <c r="AO20" s="497" t="str">
        <f>IF(ISERROR(VLOOKUP(LEFT(AO19,4),'PO List by Level'!$E$2:$H$70,2,FALSE)),IF(ISERROR(VLOOKUP(AO19,'PO List by Level'!$E$2:$H$70,2,FALSE)),"TBD",VLOOKUP(AO19,'PO List by Level'!$E$2:$H$70,2,FALSE)),VLOOKUP(LEFT(AO19,4),'PO List by Level'!$E$2:$H$70,2,FALSE))</f>
        <v>Propulsion</v>
      </c>
      <c r="AP20" s="497" t="str">
        <f>IF(ISERROR(VLOOKUP(LEFT(AP19,4),'PO List by Level'!$E$2:$H$70,2,FALSE)),IF(ISERROR(VLOOKUP(AP19,'PO List by Level'!$E$2:$H$70,2,FALSE)),"TBD",VLOOKUP(AP19,'PO List by Level'!$E$2:$H$70,2,FALSE)),VLOOKUP(LEFT(AP19,4),'PO List by Level'!$E$2:$H$70,2,FALSE))</f>
        <v>Personal Fitness and Healthy Living</v>
      </c>
      <c r="AQ20" s="497" t="str">
        <f>IF(ISERROR(VLOOKUP(LEFT(AQ19,4),'PO List by Level'!$E$2:$H$70,2,FALSE)),IF(ISERROR(VLOOKUP(AQ19,'PO List by Level'!$E$2:$H$70,2,FALSE)),"TBD",VLOOKUP(AQ19,'PO List by Level'!$E$2:$H$70,2,FALSE)),VLOOKUP(LEFT(AQ19,4),'PO List by Level'!$E$2:$H$70,2,FALSE))</f>
        <v>ACR Practice</v>
      </c>
      <c r="AR20" s="497" t="str">
        <f>IF(ISERROR(VLOOKUP(LEFT(AR19,4),'PO List by Level'!$E$2:$H$70,2,FALSE)),IF(ISERROR(VLOOKUP(AR19,'PO List by Level'!$E$2:$H$70,2,FALSE)),"TBD",VLOOKUP(AR19,'PO List by Level'!$E$2:$H$70,2,FALSE)),VLOOKUP(LEFT(AR19,4),'PO List by Level'!$E$2:$H$70,2,FALSE))</f>
        <v>TBD</v>
      </c>
      <c r="AS20" s="497" t="str">
        <f>IF(ISERROR(VLOOKUP(LEFT(AS19,4),'PO List by Level'!$E$2:$H$70,2,FALSE)),IF(ISERROR(VLOOKUP(AS19,'PO List by Level'!$E$2:$H$70,2,FALSE)),"TBD",VLOOKUP(AS19,'PO List by Level'!$E$2:$H$70,2,FALSE)),VLOOKUP(LEFT(AS19,4),'PO List by Level'!$E$2:$H$70,2,FALSE))</f>
        <v>TBD</v>
      </c>
      <c r="AT20" s="497" t="str">
        <f>IF(ISERROR(VLOOKUP(LEFT(AT19,4),'PO List by Level'!$E$2:$H$70,2,FALSE)),IF(ISERROR(VLOOKUP(AT19,'PO List by Level'!$E$2:$H$70,2,FALSE)),"TBD",VLOOKUP(AT19,'PO List by Level'!$E$2:$H$70,2,FALSE)),VLOOKUP(LEFT(AT19,4),'PO List by Level'!$E$2:$H$70,2,FALSE))</f>
        <v>TBD</v>
      </c>
      <c r="AU20" s="497" t="str">
        <f>IF(ISERROR(VLOOKUP(LEFT(AU19,4),'PO List by Level'!$E$2:$H$70,2,FALSE)),IF(ISERROR(VLOOKUP(AU19,'PO List by Level'!$E$2:$H$70,2,FALSE)),"TBD",VLOOKUP(AU19,'PO List by Level'!$E$2:$H$70,2,FALSE)),VLOOKUP(LEFT(AU19,4),'PO List by Level'!$E$2:$H$70,2,FALSE))</f>
        <v>TBD</v>
      </c>
      <c r="AV20" s="1262" t="str">
        <f>IF(ISERROR(VLOOKUP(LEFT(AV19,4),'PO List by Level'!$E$2:$H$70,2,FALSE)),IF(ISERROR(VLOOKUP(AV19,'PO List by Level'!$E$2:$H$70,2,FALSE)),"TBD",VLOOKUP(AV19,'PO List by Level'!$E$2:$H$70,2,FALSE)),VLOOKUP(LEFT(AV19,4),'PO List by Level'!$E$2:$H$70,2,FALSE))</f>
        <v>TBD</v>
      </c>
    </row>
    <row r="21" spans="1:48">
      <c r="A21" s="1469"/>
      <c r="B21" s="1461"/>
      <c r="C21" s="1260" t="s">
        <v>29</v>
      </c>
      <c r="D21" s="1261"/>
      <c r="E21" s="497"/>
      <c r="F21" s="497" t="s">
        <v>2352</v>
      </c>
      <c r="G21" s="497" t="s">
        <v>2352</v>
      </c>
      <c r="H21" s="497" t="s">
        <v>2352</v>
      </c>
      <c r="I21" s="497" t="s">
        <v>2308</v>
      </c>
      <c r="J21" s="497" t="s">
        <v>2352</v>
      </c>
      <c r="K21" s="497" t="s">
        <v>2352</v>
      </c>
      <c r="L21" s="497" t="s">
        <v>2352</v>
      </c>
      <c r="M21" s="497"/>
      <c r="N21" s="497" t="s">
        <v>2352</v>
      </c>
      <c r="O21" s="497"/>
      <c r="P21" s="497" t="s">
        <v>2352</v>
      </c>
      <c r="Q21" s="497"/>
      <c r="R21" s="497" t="s">
        <v>2352</v>
      </c>
      <c r="S21" s="497"/>
      <c r="T21" s="497"/>
      <c r="U21" s="497" t="s">
        <v>2362</v>
      </c>
      <c r="V21" s="497" t="s">
        <v>2454</v>
      </c>
      <c r="W21" s="497" t="s">
        <v>2362</v>
      </c>
      <c r="X21" s="497" t="s">
        <v>2362</v>
      </c>
      <c r="Y21" s="497" t="s">
        <v>2362</v>
      </c>
      <c r="Z21" s="497" t="s">
        <v>2362</v>
      </c>
      <c r="AA21" s="497" t="s">
        <v>2458</v>
      </c>
      <c r="AB21" s="497" t="s">
        <v>2362</v>
      </c>
      <c r="AC21" s="497" t="s">
        <v>2362</v>
      </c>
      <c r="AD21" s="497" t="s">
        <v>2362</v>
      </c>
      <c r="AE21" s="497"/>
      <c r="AF21" s="497"/>
      <c r="AG21" s="497" t="s">
        <v>2362</v>
      </c>
      <c r="AH21" s="497"/>
      <c r="AI21" s="497" t="s">
        <v>2362</v>
      </c>
      <c r="AJ21" s="497"/>
      <c r="AK21" s="497"/>
      <c r="AL21" s="497" t="s">
        <v>2352</v>
      </c>
      <c r="AM21" s="497" t="s">
        <v>2362</v>
      </c>
      <c r="AN21" s="497" t="s">
        <v>2362</v>
      </c>
      <c r="AO21" s="497" t="s">
        <v>2362</v>
      </c>
      <c r="AP21" s="497" t="s">
        <v>2448</v>
      </c>
      <c r="AQ21" s="497"/>
      <c r="AR21" s="497"/>
      <c r="AS21" s="497"/>
      <c r="AT21" s="497"/>
      <c r="AU21" s="497"/>
      <c r="AV21" s="1262"/>
    </row>
    <row r="22" spans="1:48">
      <c r="A22" s="1469"/>
      <c r="B22" s="1461"/>
      <c r="C22" s="1260" t="s">
        <v>19</v>
      </c>
      <c r="D22" s="1264"/>
      <c r="E22" s="498"/>
      <c r="F22" s="498" t="s">
        <v>2453</v>
      </c>
      <c r="G22" s="498" t="s">
        <v>2453</v>
      </c>
      <c r="H22" s="498" t="s">
        <v>2367</v>
      </c>
      <c r="I22" s="498" t="s">
        <v>2354</v>
      </c>
      <c r="J22" s="498" t="s">
        <v>2354</v>
      </c>
      <c r="K22" s="498" t="s">
        <v>2359</v>
      </c>
      <c r="L22" s="498" t="s">
        <v>2368</v>
      </c>
      <c r="M22" s="498" t="s">
        <v>2366</v>
      </c>
      <c r="N22" s="498" t="s">
        <v>2354</v>
      </c>
      <c r="O22" s="498" t="s">
        <v>2451</v>
      </c>
      <c r="P22" s="498" t="s">
        <v>2444</v>
      </c>
      <c r="Q22" s="498" t="s">
        <v>2366</v>
      </c>
      <c r="R22" s="498"/>
      <c r="S22" s="498"/>
      <c r="T22" s="498"/>
      <c r="U22" s="498"/>
      <c r="V22" s="498"/>
      <c r="W22" s="498"/>
      <c r="X22" s="498"/>
      <c r="Y22" s="498"/>
      <c r="Z22" s="498"/>
      <c r="AA22" s="498"/>
      <c r="AB22" s="498"/>
      <c r="AC22" s="498"/>
      <c r="AD22" s="498"/>
      <c r="AE22" s="498"/>
      <c r="AF22" s="498"/>
      <c r="AG22" s="498"/>
      <c r="AH22" s="498"/>
      <c r="AI22" s="498"/>
      <c r="AJ22" s="498"/>
      <c r="AK22" s="498"/>
      <c r="AL22" s="498" t="s">
        <v>2322</v>
      </c>
      <c r="AM22" s="498"/>
      <c r="AN22" s="498"/>
      <c r="AO22" s="498"/>
      <c r="AP22" s="498"/>
      <c r="AQ22" s="498"/>
      <c r="AR22" s="498"/>
      <c r="AS22" s="498"/>
      <c r="AT22" s="498"/>
      <c r="AU22" s="498"/>
      <c r="AV22" s="1265"/>
    </row>
    <row r="23" spans="1:48" s="29" customFormat="1" ht="12.75" customHeight="1">
      <c r="A23" s="1469"/>
      <c r="B23" s="1461">
        <v>3</v>
      </c>
      <c r="C23" s="387" t="s">
        <v>28</v>
      </c>
      <c r="D23" s="500"/>
      <c r="E23" s="501"/>
      <c r="F23" s="501"/>
      <c r="G23" s="501"/>
      <c r="H23" s="501"/>
      <c r="I23" s="501"/>
      <c r="J23" s="501"/>
      <c r="K23" s="501"/>
      <c r="L23" s="501"/>
      <c r="M23" s="501"/>
      <c r="N23" s="501"/>
      <c r="O23" s="501"/>
      <c r="P23" s="501"/>
      <c r="Q23" s="501"/>
      <c r="R23" s="501"/>
      <c r="S23" s="501" t="s">
        <v>35</v>
      </c>
      <c r="T23" s="501" t="s">
        <v>35</v>
      </c>
      <c r="U23" s="501"/>
      <c r="V23" s="501"/>
      <c r="W23" s="501"/>
      <c r="X23" s="501"/>
      <c r="Y23" s="502"/>
      <c r="Z23" s="502"/>
      <c r="AA23" s="502"/>
      <c r="AB23" s="502"/>
      <c r="AC23" s="501"/>
      <c r="AD23" s="501"/>
      <c r="AE23" s="501" t="s">
        <v>47</v>
      </c>
      <c r="AF23" s="501"/>
      <c r="AG23" s="501"/>
      <c r="AH23" s="501" t="s">
        <v>2290</v>
      </c>
      <c r="AI23" s="501"/>
      <c r="AJ23" s="501"/>
      <c r="AK23" s="501"/>
      <c r="AL23" s="501" t="s">
        <v>647</v>
      </c>
      <c r="AM23" s="501"/>
      <c r="AN23" s="501"/>
      <c r="AO23" s="501"/>
      <c r="AP23" s="501"/>
      <c r="AQ23" s="501" t="s">
        <v>64</v>
      </c>
      <c r="AR23" s="501"/>
      <c r="AS23" s="501"/>
      <c r="AT23" s="501"/>
      <c r="AU23" s="501"/>
      <c r="AV23" s="503"/>
    </row>
    <row r="24" spans="1:48">
      <c r="A24" s="1469"/>
      <c r="B24" s="1471"/>
      <c r="C24" s="1260" t="s">
        <v>52</v>
      </c>
      <c r="D24" s="1261" t="str">
        <f>IF(ISERROR(VLOOKUP(LEFT(D23,4),'PO List by Level'!$E$2:$H$70,2,FALSE)),IF(ISERROR(VLOOKUP(D23,'PO List by Level'!$E$2:$H$70,2,FALSE)),"TBD",VLOOKUP(D23,'PO List by Level'!$E$2:$H$70,2,FALSE)),VLOOKUP(LEFT(D23,4),'PO List by Level'!$E$2:$H$70,2,FALSE))</f>
        <v>TBD</v>
      </c>
      <c r="E24" s="497" t="str">
        <f>IF(ISERROR(VLOOKUP(LEFT(E23,4),'PO List by Level'!$E$2:$H$70,2,FALSE)),IF(ISERROR(VLOOKUP(E23,'PO List by Level'!$E$2:$H$70,2,FALSE)),"TBD",VLOOKUP(E23,'PO List by Level'!$E$2:$H$70,2,FALSE)),VLOOKUP(LEFT(E23,4),'PO List by Level'!$E$2:$H$70,2,FALSE))</f>
        <v>TBD</v>
      </c>
      <c r="F24" s="497" t="str">
        <f>IF(ISERROR(VLOOKUP(LEFT(F23,4),'PO List by Level'!$E$2:$H$70,2,FALSE)),IF(ISERROR(VLOOKUP(F23,'PO List by Level'!$E$2:$H$70,2,FALSE)),"TBD",VLOOKUP(F23,'PO List by Level'!$E$2:$H$70,2,FALSE)),VLOOKUP(LEFT(F23,4),'PO List by Level'!$E$2:$H$70,2,FALSE))</f>
        <v>TBD</v>
      </c>
      <c r="G24" s="497" t="str">
        <f>IF(ISERROR(VLOOKUP(LEFT(G23,4),'PO List by Level'!$E$2:$H$70,2,FALSE)),IF(ISERROR(VLOOKUP(G23,'PO List by Level'!$E$2:$H$70,2,FALSE)),"TBD",VLOOKUP(G23,'PO List by Level'!$E$2:$H$70,2,FALSE)),VLOOKUP(LEFT(G23,4),'PO List by Level'!$E$2:$H$70,2,FALSE))</f>
        <v>TBD</v>
      </c>
      <c r="H24" s="497" t="str">
        <f>IF(ISERROR(VLOOKUP(LEFT(H23,4),'PO List by Level'!$E$2:$H$70,2,FALSE)),IF(ISERROR(VLOOKUP(H23,'PO List by Level'!$E$2:$H$70,2,FALSE)),"TBD",VLOOKUP(H23,'PO List by Level'!$E$2:$H$70,2,FALSE)),VLOOKUP(LEFT(H23,4),'PO List by Level'!$E$2:$H$70,2,FALSE))</f>
        <v>TBD</v>
      </c>
      <c r="I24" s="497" t="str">
        <f>IF(ISERROR(VLOOKUP(LEFT(I23,4),'PO List by Level'!$E$2:$H$70,2,FALSE)),IF(ISERROR(VLOOKUP(I23,'PO List by Level'!$E$2:$H$70,2,FALSE)),"TBD",VLOOKUP(I23,'PO List by Level'!$E$2:$H$70,2,FALSE)),VLOOKUP(LEFT(I23,4),'PO List by Level'!$E$2:$H$70,2,FALSE))</f>
        <v>TBD</v>
      </c>
      <c r="J24" s="497" t="str">
        <f>IF(ISERROR(VLOOKUP(LEFT(J23,4),'PO List by Level'!$E$2:$H$70,2,FALSE)),IF(ISERROR(VLOOKUP(J23,'PO List by Level'!$E$2:$H$70,2,FALSE)),"TBD",VLOOKUP(J23,'PO List by Level'!$E$2:$H$70,2,FALSE)),VLOOKUP(LEFT(J23,4),'PO List by Level'!$E$2:$H$70,2,FALSE))</f>
        <v>TBD</v>
      </c>
      <c r="K24" s="497" t="str">
        <f>IF(ISERROR(VLOOKUP(LEFT(K23,4),'PO List by Level'!$E$2:$H$70,2,FALSE)),IF(ISERROR(VLOOKUP(K23,'PO List by Level'!$E$2:$H$70,2,FALSE)),"TBD",VLOOKUP(K23,'PO List by Level'!$E$2:$H$70,2,FALSE)),VLOOKUP(LEFT(K23,4),'PO List by Level'!$E$2:$H$70,2,FALSE))</f>
        <v>TBD</v>
      </c>
      <c r="L24" s="497" t="str">
        <f>IF(ISERROR(VLOOKUP(LEFT(L23,4),'PO List by Level'!$E$2:$H$70,2,FALSE)),IF(ISERROR(VLOOKUP(L23,'PO List by Level'!$E$2:$H$70,2,FALSE)),"TBD",VLOOKUP(L23,'PO List by Level'!$E$2:$H$70,2,FALSE)),VLOOKUP(LEFT(L23,4),'PO List by Level'!$E$2:$H$70,2,FALSE))</f>
        <v>TBD</v>
      </c>
      <c r="M24" s="497" t="str">
        <f>IF(ISERROR(VLOOKUP(LEFT(M23,4),'PO List by Level'!$E$2:$H$70,2,FALSE)),IF(ISERROR(VLOOKUP(M23,'PO List by Level'!$E$2:$H$70,2,FALSE)),"TBD",VLOOKUP(M23,'PO List by Level'!$E$2:$H$70,2,FALSE)),VLOOKUP(LEFT(M23,4),'PO List by Level'!$E$2:$H$70,2,FALSE))</f>
        <v>TBD</v>
      </c>
      <c r="N24" s="497" t="str">
        <f>IF(ISERROR(VLOOKUP(LEFT(N23,4),'PO List by Level'!$E$2:$H$70,2,FALSE)),IF(ISERROR(VLOOKUP(N23,'PO List by Level'!$E$2:$H$70,2,FALSE)),"TBD",VLOOKUP(N23,'PO List by Level'!$E$2:$H$70,2,FALSE)),VLOOKUP(LEFT(N23,4),'PO List by Level'!$E$2:$H$70,2,FALSE))</f>
        <v>TBD</v>
      </c>
      <c r="O24" s="497" t="str">
        <f>IF(ISERROR(VLOOKUP(LEFT(O23,4),'PO List by Level'!$E$2:$H$70,2,FALSE)),IF(ISERROR(VLOOKUP(O23,'PO List by Level'!$E$2:$H$70,2,FALSE)),"TBD",VLOOKUP(O23,'PO List by Level'!$E$2:$H$70,2,FALSE)),VLOOKUP(LEFT(O23,4),'PO List by Level'!$E$2:$H$70,2,FALSE))</f>
        <v>TBD</v>
      </c>
      <c r="P24" s="497" t="str">
        <f>IF(ISERROR(VLOOKUP(LEFT(P23,4),'PO List by Level'!$E$2:$H$70,2,FALSE)),IF(ISERROR(VLOOKUP(P23,'PO List by Level'!$E$2:$H$70,2,FALSE)),"TBD",VLOOKUP(P23,'PO List by Level'!$E$2:$H$70,2,FALSE)),VLOOKUP(LEFT(P23,4),'PO List by Level'!$E$2:$H$70,2,FALSE))</f>
        <v>TBD</v>
      </c>
      <c r="Q24" s="497" t="str">
        <f>IF(ISERROR(VLOOKUP(LEFT(Q23,4),'PO List by Level'!$E$2:$H$70,2,FALSE)),IF(ISERROR(VLOOKUP(Q23,'PO List by Level'!$E$2:$H$70,2,FALSE)),"TBD",VLOOKUP(Q23,'PO List by Level'!$E$2:$H$70,2,FALSE)),VLOOKUP(LEFT(Q23,4),'PO List by Level'!$E$2:$H$70,2,FALSE))</f>
        <v>TBD</v>
      </c>
      <c r="R24" s="497" t="str">
        <f>IF(ISERROR(VLOOKUP(LEFT(R23,4),'PO List by Level'!$E$2:$H$70,2,FALSE)),IF(ISERROR(VLOOKUP(R23,'PO List by Level'!$E$2:$H$70,2,FALSE)),"TBD",VLOOKUP(R23,'PO List by Level'!$E$2:$H$70,2,FALSE)),VLOOKUP(LEFT(R23,4),'PO List by Level'!$E$2:$H$70,2,FALSE))</f>
        <v>TBD</v>
      </c>
      <c r="S24" s="497" t="str">
        <f>IF(ISERROR(VLOOKUP(LEFT(S23,4),'PO List by Level'!$E$2:$H$70,2,FALSE)),IF(ISERROR(VLOOKUP(S23,'PO List by Level'!$E$2:$H$70,2,FALSE)),"TBD",VLOOKUP(S23,'PO List by Level'!$E$2:$H$70,2,FALSE)),VLOOKUP(LEFT(S23,4),'PO List by Level'!$E$2:$H$70,2,FALSE))</f>
        <v>Xmas Break</v>
      </c>
      <c r="T24" s="497" t="str">
        <f>IF(ISERROR(VLOOKUP(LEFT(T23,4),'PO List by Level'!$E$2:$H$70,2,FALSE)),IF(ISERROR(VLOOKUP(T23,'PO List by Level'!$E$2:$H$70,2,FALSE)),"TBD",VLOOKUP(T23,'PO List by Level'!$E$2:$H$70,2,FALSE)),VLOOKUP(LEFT(T23,4),'PO List by Level'!$E$2:$H$70,2,FALSE))</f>
        <v>Xmas Break</v>
      </c>
      <c r="U24" s="497" t="str">
        <f>IF(ISERROR(VLOOKUP(LEFT(U23,4),'PO List by Level'!$E$2:$H$70,2,FALSE)),IF(ISERROR(VLOOKUP(U23,'PO List by Level'!$E$2:$H$70,2,FALSE)),"TBD",VLOOKUP(U23,'PO List by Level'!$E$2:$H$70,2,FALSE)),VLOOKUP(LEFT(U23,4),'PO List by Level'!$E$2:$H$70,2,FALSE))</f>
        <v>TBD</v>
      </c>
      <c r="V24" s="497" t="str">
        <f>IF(ISERROR(VLOOKUP(LEFT(V23,4),'PO List by Level'!$E$2:$H$70,2,FALSE)),IF(ISERROR(VLOOKUP(V23,'PO List by Level'!$E$2:$H$70,2,FALSE)),"TBD",VLOOKUP(V23,'PO List by Level'!$E$2:$H$70,2,FALSE)),VLOOKUP(LEFT(V23,4),'PO List by Level'!$E$2:$H$70,2,FALSE))</f>
        <v>TBD</v>
      </c>
      <c r="W24" s="497" t="str">
        <f>IF(ISERROR(VLOOKUP(LEFT(W23,4),'PO List by Level'!$E$2:$H$70,2,FALSE)),IF(ISERROR(VLOOKUP(W23,'PO List by Level'!$E$2:$H$70,2,FALSE)),"TBD",VLOOKUP(W23,'PO List by Level'!$E$2:$H$70,2,FALSE)),VLOOKUP(LEFT(W23,4),'PO List by Level'!$E$2:$H$70,2,FALSE))</f>
        <v>TBD</v>
      </c>
      <c r="X24" s="497" t="str">
        <f>IF(ISERROR(VLOOKUP(LEFT(X23,4),'PO List by Level'!$E$2:$H$70,2,FALSE)),IF(ISERROR(VLOOKUP(X23,'PO List by Level'!$E$2:$H$70,2,FALSE)),"TBD",VLOOKUP(X23,'PO List by Level'!$E$2:$H$70,2,FALSE)),VLOOKUP(LEFT(X23,4),'PO List by Level'!$E$2:$H$70,2,FALSE))</f>
        <v>TBD</v>
      </c>
      <c r="Y24" s="497" t="str">
        <f>IF(ISERROR(VLOOKUP(LEFT(Y23,4),'PO List by Level'!$E$2:$H$70,2,FALSE)),IF(ISERROR(VLOOKUP(Y23,'PO List by Level'!$E$2:$H$70,2,FALSE)),"TBD",VLOOKUP(Y23,'PO List by Level'!$E$2:$H$70,2,FALSE)),VLOOKUP(LEFT(Y23,4),'PO List by Level'!$E$2:$H$70,2,FALSE))</f>
        <v>TBD</v>
      </c>
      <c r="Z24" s="497" t="str">
        <f>IF(ISERROR(VLOOKUP(LEFT(Z23,4),'PO List by Level'!$E$2:$H$70,2,FALSE)),IF(ISERROR(VLOOKUP(Z23,'PO List by Level'!$E$2:$H$70,2,FALSE)),"TBD",VLOOKUP(Z23,'PO List by Level'!$E$2:$H$70,2,FALSE)),VLOOKUP(LEFT(Z23,4),'PO List by Level'!$E$2:$H$70,2,FALSE))</f>
        <v>TBD</v>
      </c>
      <c r="AA24" s="497" t="str">
        <f>IF(ISERROR(VLOOKUP(LEFT(AA23,4),'PO List by Level'!$E$2:$H$70,2,FALSE)),IF(ISERROR(VLOOKUP(AA23,'PO List by Level'!$E$2:$H$70,2,FALSE)),"TBD",VLOOKUP(AA23,'PO List by Level'!$E$2:$H$70,2,FALSE)),VLOOKUP(LEFT(AA23,4),'PO List by Level'!$E$2:$H$70,2,FALSE))</f>
        <v>TBD</v>
      </c>
      <c r="AB24" s="497" t="str">
        <f>IF(ISERROR(VLOOKUP(LEFT(AB23,4),'PO List by Level'!$E$2:$H$70,2,FALSE)),IF(ISERROR(VLOOKUP(AB23,'PO List by Level'!$E$2:$H$70,2,FALSE)),"TBD",VLOOKUP(AB23,'PO List by Level'!$E$2:$H$70,2,FALSE)),VLOOKUP(LEFT(AB23,4),'PO List by Level'!$E$2:$H$70,2,FALSE))</f>
        <v>TBD</v>
      </c>
      <c r="AC24" s="497" t="str">
        <f>IF(ISERROR(VLOOKUP(LEFT(AC23,4),'PO List by Level'!$E$2:$H$70,2,FALSE)),IF(ISERROR(VLOOKUP(AC23,'PO List by Level'!$E$2:$H$70,2,FALSE)),"TBD",VLOOKUP(AC23,'PO List by Level'!$E$2:$H$70,2,FALSE)),VLOOKUP(LEFT(AC23,4),'PO List by Level'!$E$2:$H$70,2,FALSE))</f>
        <v>TBD</v>
      </c>
      <c r="AD24" s="497" t="str">
        <f>IF(ISERROR(VLOOKUP(LEFT(AD23,4),'PO List by Level'!$E$2:$H$70,2,FALSE)),IF(ISERROR(VLOOKUP(AD23,'PO List by Level'!$E$2:$H$70,2,FALSE)),"TBD",VLOOKUP(AD23,'PO List by Level'!$E$2:$H$70,2,FALSE)),VLOOKUP(LEFT(AD23,4),'PO List by Level'!$E$2:$H$70,2,FALSE))</f>
        <v>TBD</v>
      </c>
      <c r="AE24" s="497" t="str">
        <f>IF(ISERROR(VLOOKUP(LEFT(AE23,4),'PO List by Level'!$E$2:$H$70,2,FALSE)),IF(ISERROR(VLOOKUP(AE23,'PO List by Level'!$E$2:$H$70,2,FALSE)),"TBD",VLOOKUP(AE23,'PO List by Level'!$E$2:$H$70,2,FALSE)),VLOOKUP(LEFT(AE23,4),'PO List by Level'!$E$2:$H$70,2,FALSE))</f>
        <v>Break</v>
      </c>
      <c r="AF24" s="497" t="str">
        <f>IF(ISERROR(VLOOKUP(LEFT(AF23,4),'PO List by Level'!$E$2:$H$70,2,FALSE)),IF(ISERROR(VLOOKUP(AF23,'PO List by Level'!$E$2:$H$70,2,FALSE)),"TBD",VLOOKUP(AF23,'PO List by Level'!$E$2:$H$70,2,FALSE)),VLOOKUP(LEFT(AF23,4),'PO List by Level'!$E$2:$H$70,2,FALSE))</f>
        <v>TBD</v>
      </c>
      <c r="AG24" s="497" t="str">
        <f>IF(ISERROR(VLOOKUP(LEFT(AG23,4),'PO List by Level'!$E$2:$H$70,2,FALSE)),IF(ISERROR(VLOOKUP(AG23,'PO List by Level'!$E$2:$H$70,2,FALSE)),"TBD",VLOOKUP(AG23,'PO List by Level'!$E$2:$H$70,2,FALSE)),VLOOKUP(LEFT(AG23,4),'PO List by Level'!$E$2:$H$70,2,FALSE))</f>
        <v>TBD</v>
      </c>
      <c r="AH24" s="497" t="str">
        <f>IF(ISERROR(VLOOKUP(LEFT(AH23,4),'PO List by Level'!$E$2:$H$70,2,FALSE)),IF(ISERROR(VLOOKUP(AH23,'PO List by Level'!$E$2:$H$70,2,FALSE)),"TBD",VLOOKUP(AH23,'PO List by Level'!$E$2:$H$70,2,FALSE)),VLOOKUP(LEFT(AH23,4),'PO List by Level'!$E$2:$H$70,2,FALSE))</f>
        <v>Personal Fitness and Healthy Living</v>
      </c>
      <c r="AI24" s="497" t="str">
        <f>IF(ISERROR(VLOOKUP(LEFT(AI23,4),'PO List by Level'!$E$2:$H$70,2,FALSE)),IF(ISERROR(VLOOKUP(AI23,'PO List by Level'!$E$2:$H$70,2,FALSE)),"TBD",VLOOKUP(AI23,'PO List by Level'!$E$2:$H$70,2,FALSE)),VLOOKUP(LEFT(AI23,4),'PO List by Level'!$E$2:$H$70,2,FALSE))</f>
        <v>TBD</v>
      </c>
      <c r="AJ24" s="497" t="str">
        <f>IF(ISERROR(VLOOKUP(LEFT(AJ23,4),'PO List by Level'!$E$2:$H$70,2,FALSE)),IF(ISERROR(VLOOKUP(AJ23,'PO List by Level'!$E$2:$H$70,2,FALSE)),"TBD",VLOOKUP(AJ23,'PO List by Level'!$E$2:$H$70,2,FALSE)),VLOOKUP(LEFT(AJ23,4),'PO List by Level'!$E$2:$H$70,2,FALSE))</f>
        <v>TBD</v>
      </c>
      <c r="AK24" s="497" t="str">
        <f>IF(ISERROR(VLOOKUP(LEFT(AK23,4),'PO List by Level'!$E$2:$H$70,2,FALSE)),IF(ISERROR(VLOOKUP(AK23,'PO List by Level'!$E$2:$H$70,2,FALSE)),"TBD",VLOOKUP(AK23,'PO List by Level'!$E$2:$H$70,2,FALSE)),VLOOKUP(LEFT(AK23,4),'PO List by Level'!$E$2:$H$70,2,FALSE))</f>
        <v>TBD</v>
      </c>
      <c r="AL24" s="497" t="str">
        <f>IF(ISERROR(VLOOKUP(LEFT(AL23,4),'PO List by Level'!$E$2:$H$70,2,FALSE)),IF(ISERROR(VLOOKUP(AL23,'PO List by Level'!$E$2:$H$70,2,FALSE)),"TBD",VLOOKUP(AL23,'PO List by Level'!$E$2:$H$70,2,FALSE)),VLOOKUP(LEFT(AL23,4),'PO List by Level'!$E$2:$H$70,2,FALSE))</f>
        <v>CAF Familiarization</v>
      </c>
      <c r="AM24" s="497" t="str">
        <f>IF(ISERROR(VLOOKUP(LEFT(AM23,4),'PO List by Level'!$E$2:$H$70,2,FALSE)),IF(ISERROR(VLOOKUP(AM23,'PO List by Level'!$E$2:$H$70,2,FALSE)),"TBD",VLOOKUP(AM23,'PO List by Level'!$E$2:$H$70,2,FALSE)),VLOOKUP(LEFT(AM23,4),'PO List by Level'!$E$2:$H$70,2,FALSE))</f>
        <v>TBD</v>
      </c>
      <c r="AN24" s="497" t="str">
        <f>IF(ISERROR(VLOOKUP(LEFT(AN23,4),'PO List by Level'!$E$2:$H$70,2,FALSE)),IF(ISERROR(VLOOKUP(AN23,'PO List by Level'!$E$2:$H$70,2,FALSE)),"TBD",VLOOKUP(AN23,'PO List by Level'!$E$2:$H$70,2,FALSE)),VLOOKUP(LEFT(AN23,4),'PO List by Level'!$E$2:$H$70,2,FALSE))</f>
        <v>TBD</v>
      </c>
      <c r="AO24" s="497" t="str">
        <f>IF(ISERROR(VLOOKUP(LEFT(AO23,4),'PO List by Level'!$E$2:$H$70,2,FALSE)),IF(ISERROR(VLOOKUP(AO23,'PO List by Level'!$E$2:$H$70,2,FALSE)),"TBD",VLOOKUP(AO23,'PO List by Level'!$E$2:$H$70,2,FALSE)),VLOOKUP(LEFT(AO23,4),'PO List by Level'!$E$2:$H$70,2,FALSE))</f>
        <v>TBD</v>
      </c>
      <c r="AP24" s="497" t="str">
        <f>IF(ISERROR(VLOOKUP(LEFT(AP23,4),'PO List by Level'!$E$2:$H$70,2,FALSE)),IF(ISERROR(VLOOKUP(AP23,'PO List by Level'!$E$2:$H$70,2,FALSE)),"TBD",VLOOKUP(AP23,'PO List by Level'!$E$2:$H$70,2,FALSE)),VLOOKUP(LEFT(AP23,4),'PO List by Level'!$E$2:$H$70,2,FALSE))</f>
        <v>TBD</v>
      </c>
      <c r="AQ24" s="497" t="str">
        <f>IF(ISERROR(VLOOKUP(LEFT(AQ23,4),'PO List by Level'!$E$2:$H$70,2,FALSE)),IF(ISERROR(VLOOKUP(AQ23,'PO List by Level'!$E$2:$H$70,2,FALSE)),"TBD",VLOOKUP(AQ23,'PO List by Level'!$E$2:$H$70,2,FALSE)),VLOOKUP(LEFT(AQ23,4),'PO List by Level'!$E$2:$H$70,2,FALSE))</f>
        <v>ACR Practice</v>
      </c>
      <c r="AR24" s="497" t="str">
        <f>IF(ISERROR(VLOOKUP(LEFT(AR23,4),'PO List by Level'!$E$2:$H$70,2,FALSE)),IF(ISERROR(VLOOKUP(AR23,'PO List by Level'!$E$2:$H$70,2,FALSE)),"TBD",VLOOKUP(AR23,'PO List by Level'!$E$2:$H$70,2,FALSE)),VLOOKUP(LEFT(AR23,4),'PO List by Level'!$E$2:$H$70,2,FALSE))</f>
        <v>TBD</v>
      </c>
      <c r="AS24" s="497" t="str">
        <f>IF(ISERROR(VLOOKUP(LEFT(AS23,4),'PO List by Level'!$E$2:$H$70,2,FALSE)),IF(ISERROR(VLOOKUP(AS23,'PO List by Level'!$E$2:$H$70,2,FALSE)),"TBD",VLOOKUP(AS23,'PO List by Level'!$E$2:$H$70,2,FALSE)),VLOOKUP(LEFT(AS23,4),'PO List by Level'!$E$2:$H$70,2,FALSE))</f>
        <v>TBD</v>
      </c>
      <c r="AT24" s="497" t="str">
        <f>IF(ISERROR(VLOOKUP(LEFT(AT23,4),'PO List by Level'!$E$2:$H$70,2,FALSE)),IF(ISERROR(VLOOKUP(AT23,'PO List by Level'!$E$2:$H$70,2,FALSE)),"TBD",VLOOKUP(AT23,'PO List by Level'!$E$2:$H$70,2,FALSE)),VLOOKUP(LEFT(AT23,4),'PO List by Level'!$E$2:$H$70,2,FALSE))</f>
        <v>TBD</v>
      </c>
      <c r="AU24" s="497" t="str">
        <f>IF(ISERROR(VLOOKUP(LEFT(AU23,4),'PO List by Level'!$E$2:$H$70,2,FALSE)),IF(ISERROR(VLOOKUP(AU23,'PO List by Level'!$E$2:$H$70,2,FALSE)),"TBD",VLOOKUP(AU23,'PO List by Level'!$E$2:$H$70,2,FALSE)),VLOOKUP(LEFT(AU23,4),'PO List by Level'!$E$2:$H$70,2,FALSE))</f>
        <v>TBD</v>
      </c>
      <c r="AV24" s="1262" t="str">
        <f>IF(ISERROR(VLOOKUP(LEFT(AV23,4),'PO List by Level'!$E$2:$H$70,2,FALSE)),IF(ISERROR(VLOOKUP(AV23,'PO List by Level'!$E$2:$H$70,2,FALSE)),"TBD",VLOOKUP(AV23,'PO List by Level'!$E$2:$H$70,2,FALSE)),VLOOKUP(LEFT(AV23,4),'PO List by Level'!$E$2:$H$70,2,FALSE))</f>
        <v>TBD</v>
      </c>
    </row>
    <row r="25" spans="1:48">
      <c r="A25" s="1469"/>
      <c r="B25" s="1471"/>
      <c r="C25" s="1260" t="s">
        <v>29</v>
      </c>
      <c r="D25" s="1261"/>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t="s">
        <v>2352</v>
      </c>
      <c r="AM25" s="497"/>
      <c r="AN25" s="497"/>
      <c r="AO25" s="497"/>
      <c r="AP25" s="497"/>
      <c r="AQ25" s="497"/>
      <c r="AR25" s="497"/>
      <c r="AS25" s="497"/>
      <c r="AT25" s="497"/>
      <c r="AU25" s="497"/>
      <c r="AV25" s="1262"/>
    </row>
    <row r="26" spans="1:48" ht="13.8" thickBot="1">
      <c r="A26" s="1470"/>
      <c r="B26" s="1472"/>
      <c r="C26" s="1266" t="s">
        <v>19</v>
      </c>
      <c r="D26" s="1267"/>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497"/>
      <c r="AD26" s="504"/>
      <c r="AE26" s="504"/>
      <c r="AF26" s="504"/>
      <c r="AG26" s="504"/>
      <c r="AH26" s="504"/>
      <c r="AI26" s="504"/>
      <c r="AJ26" s="504"/>
      <c r="AK26" s="504"/>
      <c r="AL26" s="504" t="s">
        <v>2322</v>
      </c>
      <c r="AM26" s="504"/>
      <c r="AN26" s="504"/>
      <c r="AO26" s="504"/>
      <c r="AP26" s="504"/>
      <c r="AQ26" s="504"/>
      <c r="AR26" s="504"/>
      <c r="AS26" s="504"/>
      <c r="AT26" s="504"/>
      <c r="AU26" s="504"/>
      <c r="AV26" s="1268"/>
    </row>
    <row r="27" spans="1:48" s="29" customFormat="1" ht="13.5" customHeight="1" thickTop="1">
      <c r="A27" s="1473" t="str">
        <f>'Unit Info'!G4</f>
        <v>Level 3</v>
      </c>
      <c r="B27" s="1476">
        <v>1</v>
      </c>
      <c r="C27" s="388" t="s">
        <v>28</v>
      </c>
      <c r="D27" s="505" t="s">
        <v>2353</v>
      </c>
      <c r="E27" s="506"/>
      <c r="F27" s="506" t="s">
        <v>777</v>
      </c>
      <c r="G27" s="506" t="s">
        <v>826</v>
      </c>
      <c r="H27" s="506" t="s">
        <v>808</v>
      </c>
      <c r="I27" s="506" t="s">
        <v>856</v>
      </c>
      <c r="J27" s="506" t="s">
        <v>678</v>
      </c>
      <c r="K27" s="506" t="s">
        <v>809</v>
      </c>
      <c r="L27" s="506" t="s">
        <v>827</v>
      </c>
      <c r="M27" s="506" t="s">
        <v>761</v>
      </c>
      <c r="N27" s="506" t="s">
        <v>782</v>
      </c>
      <c r="O27" s="506" t="s">
        <v>790</v>
      </c>
      <c r="P27" s="506" t="s">
        <v>791</v>
      </c>
      <c r="Q27" s="506" t="s">
        <v>839</v>
      </c>
      <c r="R27" s="506" t="s">
        <v>58</v>
      </c>
      <c r="S27" s="506" t="s">
        <v>35</v>
      </c>
      <c r="T27" s="506" t="s">
        <v>35</v>
      </c>
      <c r="U27" s="506" t="s">
        <v>804</v>
      </c>
      <c r="V27" s="506" t="s">
        <v>814</v>
      </c>
      <c r="W27" s="506" t="s">
        <v>763</v>
      </c>
      <c r="X27" s="507" t="s">
        <v>811</v>
      </c>
      <c r="Y27" s="506" t="s">
        <v>783</v>
      </c>
      <c r="Z27" s="506" t="s">
        <v>2027</v>
      </c>
      <c r="AA27" s="506" t="s">
        <v>764</v>
      </c>
      <c r="AB27" s="506" t="s">
        <v>792</v>
      </c>
      <c r="AC27" s="506" t="s">
        <v>765</v>
      </c>
      <c r="AD27" s="506" t="s">
        <v>794</v>
      </c>
      <c r="AE27" s="506" t="s">
        <v>47</v>
      </c>
      <c r="AF27" s="506" t="s">
        <v>766</v>
      </c>
      <c r="AG27" s="506" t="s">
        <v>795</v>
      </c>
      <c r="AH27" s="506" t="s">
        <v>2290</v>
      </c>
      <c r="AI27" s="506" t="s">
        <v>767</v>
      </c>
      <c r="AJ27" s="506" t="s">
        <v>796</v>
      </c>
      <c r="AK27" s="506" t="s">
        <v>1886</v>
      </c>
      <c r="AL27" s="506" t="s">
        <v>647</v>
      </c>
      <c r="AM27" s="506" t="s">
        <v>1886</v>
      </c>
      <c r="AN27" s="506" t="s">
        <v>1886</v>
      </c>
      <c r="AO27" s="506" t="s">
        <v>1886</v>
      </c>
      <c r="AP27" s="506" t="s">
        <v>2294</v>
      </c>
      <c r="AQ27" s="487" t="s">
        <v>64</v>
      </c>
      <c r="AR27" s="487"/>
      <c r="AS27" s="487"/>
      <c r="AT27" s="487"/>
      <c r="AU27" s="506"/>
      <c r="AV27" s="508"/>
    </row>
    <row r="28" spans="1:48">
      <c r="A28" s="1474"/>
      <c r="B28" s="1477"/>
      <c r="C28" s="1269" t="s">
        <v>52</v>
      </c>
      <c r="D28" s="1270" t="str">
        <f>IF(ISERROR(VLOOKUP(LEFT(D27,4),'PO List by Level'!$I$2:$L$70,2,FALSE)),IF(ISERROR(VLOOKUP(D27,'PO List by Level'!$I$2:$L$70,2,FALSE)),"TBD",VLOOKUP(D27,'PO List by Level'!$I$2:$L$70,2,FALSE)),VLOOKUP(LEFT(D27,4),'PO List by Level'!$I$2:$L$70,2,FALSE))</f>
        <v>TBD</v>
      </c>
      <c r="E28" s="509" t="str">
        <f>IF(ISERROR(VLOOKUP(LEFT(E27,4),'PO List by Level'!$I$2:$L$70,2,FALSE)),IF(ISERROR(VLOOKUP(E27,'PO List by Level'!$I$2:$L$70,2,FALSE)),"TBD",VLOOKUP(E27,'PO List by Level'!$I$2:$L$70,2,FALSE)),VLOOKUP(LEFT(E27,4),'PO List by Level'!$I$2:$L$70,2,FALSE))</f>
        <v>TBD</v>
      </c>
      <c r="F28" s="509" t="str">
        <f>IF(ISERROR(VLOOKUP(LEFT(F27,4),'PO List by Level'!$I$2:$L$70,2,FALSE)),IF(ISERROR(VLOOKUP(F27,'PO List by Level'!$I$2:$L$70,2,FALSE)),"TBD",VLOOKUP(F27,'PO List by Level'!$I$2:$L$70,2,FALSE)),VLOOKUP(LEFT(F27,4),'PO List by Level'!$I$2:$L$70,2,FALSE))</f>
        <v>General Cadet Knowledge</v>
      </c>
      <c r="G28" s="509" t="str">
        <f>IF(ISERROR(VLOOKUP(LEFT(G27,4),'PO List by Level'!$I$2:$L$70,2,FALSE)),IF(ISERROR(VLOOKUP(G27,'PO List by Level'!$I$2:$L$70,2,FALSE)),"TBD",VLOOKUP(G27,'PO List by Level'!$I$2:$L$70,2,FALSE)),VLOOKUP(LEFT(G27,4),'PO List by Level'!$I$2:$L$70,2,FALSE))</f>
        <v>Aerospace</v>
      </c>
      <c r="H28" s="509" t="str">
        <f>IF(ISERROR(VLOOKUP(LEFT(H27,4),'PO List by Level'!$I$2:$L$70,2,FALSE)),IF(ISERROR(VLOOKUP(H27,'PO List by Level'!$I$2:$L$70,2,FALSE)),"TBD",VLOOKUP(H27,'PO List by Level'!$I$2:$L$70,2,FALSE)),VLOOKUP(LEFT(H27,4),'PO List by Level'!$I$2:$L$70,2,FALSE))</f>
        <v>Meteorology</v>
      </c>
      <c r="I28" s="509" t="str">
        <f>IF(ISERROR(VLOOKUP(LEFT(I27,4),'PO List by Level'!$I$2:$L$70,2,FALSE)),IF(ISERROR(VLOOKUP(I27,'PO List by Level'!$I$2:$L$70,2,FALSE)),"TBD",VLOOKUP(I27,'PO List by Level'!$I$2:$L$70,2,FALSE)),VLOOKUP(LEFT(I27,4),'PO List by Level'!$I$2:$L$70,2,FALSE))</f>
        <v>Aircrew Survival</v>
      </c>
      <c r="J28" s="509" t="str">
        <f>IF(ISERROR(VLOOKUP(LEFT(J27,4),'PO List by Level'!$I$2:$L$70,2,FALSE)),IF(ISERROR(VLOOKUP(J27,'PO List by Level'!$I$2:$L$70,2,FALSE)),"TBD",VLOOKUP(J27,'PO List by Level'!$I$2:$L$70,2,FALSE)),VLOOKUP(LEFT(J27,4),'PO List by Level'!$I$2:$L$70,2,FALSE))</f>
        <v>Drill and Ceremonial</v>
      </c>
      <c r="K28" s="509" t="str">
        <f>IF(ISERROR(VLOOKUP(LEFT(K27,4),'PO List by Level'!$I$2:$L$70,2,FALSE)),IF(ISERROR(VLOOKUP(K27,'PO List by Level'!$I$2:$L$70,2,FALSE)),"TBD",VLOOKUP(K27,'PO List by Level'!$I$2:$L$70,2,FALSE)),VLOOKUP(LEFT(K27,4),'PO List by Level'!$I$2:$L$70,2,FALSE))</f>
        <v>Meteorology</v>
      </c>
      <c r="L28" s="509" t="str">
        <f>IF(ISERROR(VLOOKUP(LEFT(L27,4),'PO List by Level'!$I$2:$L$70,2,FALSE)),IF(ISERROR(VLOOKUP(L27,'PO List by Level'!$I$2:$L$70,2,FALSE)),"TBD",VLOOKUP(L27,'PO List by Level'!$I$2:$L$70,2,FALSE)),VLOOKUP(LEFT(L27,4),'PO List by Level'!$I$2:$L$70,2,FALSE))</f>
        <v>Aerospace</v>
      </c>
      <c r="M28" s="509" t="str">
        <f>IF(ISERROR(VLOOKUP(LEFT(M27,4),'PO List by Level'!$I$2:$L$70,2,FALSE)),IF(ISERROR(VLOOKUP(M27,'PO List by Level'!$I$2:$L$70,2,FALSE)),"TBD",VLOOKUP(M27,'PO List by Level'!$I$2:$L$70,2,FALSE)),VLOOKUP(LEFT(M27,4),'PO List by Level'!$I$2:$L$70,2,FALSE))</f>
        <v>Leadership</v>
      </c>
      <c r="N28" s="509" t="str">
        <f>IF(ISERROR(VLOOKUP(LEFT(N27,4),'PO List by Level'!$I$2:$L$70,2,FALSE)),IF(ISERROR(VLOOKUP(N27,'PO List by Level'!$I$2:$L$70,2,FALSE)),"TBD",VLOOKUP(N27,'PO List by Level'!$I$2:$L$70,2,FALSE)),VLOOKUP(LEFT(N27,4),'PO List by Level'!$I$2:$L$70,2,FALSE))</f>
        <v>Drill and Ceremonial</v>
      </c>
      <c r="O28" s="509" t="str">
        <f>IF(ISERROR(VLOOKUP(LEFT(O27,4),'PO List by Level'!$I$2:$L$70,2,FALSE)),IF(ISERROR(VLOOKUP(O27,'PO List by Level'!$I$2:$L$70,2,FALSE)),"TBD",VLOOKUP(O27,'PO List by Level'!$I$2:$L$70,2,FALSE)),VLOOKUP(LEFT(O27,4),'PO List by Level'!$I$2:$L$70,2,FALSE))</f>
        <v>Instructional Techniques.</v>
      </c>
      <c r="P28" s="509" t="str">
        <f>IF(ISERROR(VLOOKUP(LEFT(P27,4),'PO List by Level'!$I$2:$L$70,2,FALSE)),IF(ISERROR(VLOOKUP(P27,'PO List by Level'!$I$2:$L$70,2,FALSE)),"TBD",VLOOKUP(P27,'PO List by Level'!$I$2:$L$70,2,FALSE)),VLOOKUP(LEFT(P27,4),'PO List by Level'!$I$2:$L$70,2,FALSE))</f>
        <v>Instructional Techniques.</v>
      </c>
      <c r="Q28" s="509" t="str">
        <f>IF(ISERROR(VLOOKUP(LEFT(Q27,4),'PO List by Level'!$I$2:$L$70,2,FALSE)),IF(ISERROR(VLOOKUP(Q27,'PO List by Level'!$I$2:$L$70,2,FALSE)),"TBD",VLOOKUP(Q27,'PO List by Level'!$I$2:$L$70,2,FALSE)),VLOOKUP(LEFT(Q27,4),'PO List by Level'!$I$2:$L$70,2,FALSE))</f>
        <v>Aircraft Manufacturing and Maintenance</v>
      </c>
      <c r="R28" s="509" t="str">
        <f>IF(ISERROR(VLOOKUP(LEFT(R27,4),'PO List by Level'!$I$2:$L$70,2,FALSE)),IF(ISERROR(VLOOKUP(R27,'PO List by Level'!$I$2:$L$70,2,FALSE)),"TBD",VLOOKUP(R27,'PO List by Level'!$I$2:$L$70,2,FALSE)),VLOOKUP(LEFT(R27,4),'PO List by Level'!$I$2:$L$70,2,FALSE))</f>
        <v>Christmas Party</v>
      </c>
      <c r="S28" s="509" t="str">
        <f>IF(ISERROR(VLOOKUP(LEFT(S27,4),'PO List by Level'!$I$2:$L$70,2,FALSE)),IF(ISERROR(VLOOKUP(S27,'PO List by Level'!$I$2:$L$70,2,FALSE)),"TBD",VLOOKUP(S27,'PO List by Level'!$I$2:$L$70,2,FALSE)),VLOOKUP(LEFT(S27,4),'PO List by Level'!$I$2:$L$70,2,FALSE))</f>
        <v>Xmas Break</v>
      </c>
      <c r="T28" s="509" t="str">
        <f>IF(ISERROR(VLOOKUP(LEFT(T27,4),'PO List by Level'!$I$2:$L$70,2,FALSE)),IF(ISERROR(VLOOKUP(T27,'PO List by Level'!$I$2:$L$70,2,FALSE)),"TBD",VLOOKUP(T27,'PO List by Level'!$I$2:$L$70,2,FALSE)),VLOOKUP(LEFT(T27,4),'PO List by Level'!$I$2:$L$70,2,FALSE))</f>
        <v>Xmas Break</v>
      </c>
      <c r="U28" s="509" t="str">
        <f>IF(ISERROR(VLOOKUP(LEFT(U27,4),'PO List by Level'!$I$2:$L$70,2,FALSE)),IF(ISERROR(VLOOKUP(U27,'PO List by Level'!$I$2:$L$70,2,FALSE)),"TBD",VLOOKUP(U27,'PO List by Level'!$I$2:$L$70,2,FALSE)),VLOOKUP(LEFT(U27,4),'PO List by Level'!$I$2:$L$70,2,FALSE))</f>
        <v>Principles of Flight</v>
      </c>
      <c r="V28" s="509" t="str">
        <f>IF(ISERROR(VLOOKUP(LEFT(V27,4),'PO List by Level'!$I$2:$L$70,2,FALSE)),IF(ISERROR(VLOOKUP(V27,'PO List by Level'!$I$2:$L$70,2,FALSE)),"TBD",VLOOKUP(V27,'PO List by Level'!$I$2:$L$70,2,FALSE)),VLOOKUP(LEFT(V27,4),'PO List by Level'!$I$2:$L$70,2,FALSE))</f>
        <v>Air Navigation</v>
      </c>
      <c r="W28" s="509" t="str">
        <f>IF(ISERROR(VLOOKUP(LEFT(W27,4),'PO List by Level'!$I$2:$L$70,2,FALSE)),IF(ISERROR(VLOOKUP(W27,'PO List by Level'!$I$2:$L$70,2,FALSE)),"TBD",VLOOKUP(W27,'PO List by Level'!$I$2:$L$70,2,FALSE)),VLOOKUP(LEFT(W27,4),'PO List by Level'!$I$2:$L$70,2,FALSE))</f>
        <v>Leadership</v>
      </c>
      <c r="X28" s="509" t="str">
        <f>IF(ISERROR(VLOOKUP(LEFT(X27,4),'PO List by Level'!$I$2:$L$70,2,FALSE)),IF(ISERROR(VLOOKUP(X27,'PO List by Level'!$I$2:$L$70,2,FALSE)),"TBD",VLOOKUP(X27,'PO List by Level'!$I$2:$L$70,2,FALSE)),VLOOKUP(LEFT(X27,4),'PO List by Level'!$I$2:$L$70,2,FALSE))</f>
        <v>Meteorology</v>
      </c>
      <c r="Y28" s="509" t="str">
        <f>IF(ISERROR(VLOOKUP(LEFT(Y27,4),'PO List by Level'!$I$2:$L$70,2,FALSE)),IF(ISERROR(VLOOKUP(Y27,'PO List by Level'!$I$2:$L$70,2,FALSE)),"TBD",VLOOKUP(Y27,'PO List by Level'!$I$2:$L$70,2,FALSE)),VLOOKUP(LEFT(Y27,4),'PO List by Level'!$I$2:$L$70,2,FALSE))</f>
        <v>Drill and Ceremonial</v>
      </c>
      <c r="Z28" s="509" t="str">
        <f>IF(ISERROR(VLOOKUP(LEFT(Z27,4),'PO List by Level'!$I$2:$L$70,2,FALSE)),IF(ISERROR(VLOOKUP(Z27,'PO List by Level'!$I$2:$L$70,2,FALSE)),"TBD",VLOOKUP(Z27,'PO List by Level'!$I$2:$L$70,2,FALSE)),VLOOKUP(LEFT(Z27,4),'PO List by Level'!$I$2:$L$70,2,FALSE))</f>
        <v>Meteorology</v>
      </c>
      <c r="AA28" s="509" t="str">
        <f>IF(ISERROR(VLOOKUP(LEFT(AA27,4),'PO List by Level'!$I$2:$L$70,2,FALSE)),IF(ISERROR(VLOOKUP(AA27,'PO List by Level'!$I$2:$L$70,2,FALSE)),"TBD",VLOOKUP(AA27,'PO List by Level'!$I$2:$L$70,2,FALSE)),VLOOKUP(LEFT(AA27,4),'PO List by Level'!$I$2:$L$70,2,FALSE))</f>
        <v>Leadership</v>
      </c>
      <c r="AB28" s="509" t="str">
        <f>IF(ISERROR(VLOOKUP(LEFT(AB27,4),'PO List by Level'!$I$2:$L$70,2,FALSE)),IF(ISERROR(VLOOKUP(AB27,'PO List by Level'!$I$2:$L$70,2,FALSE)),"TBD",VLOOKUP(AB27,'PO List by Level'!$I$2:$L$70,2,FALSE)),VLOOKUP(LEFT(AB27,4),'PO List by Level'!$I$2:$L$70,2,FALSE))</f>
        <v>Instructional Techniques.</v>
      </c>
      <c r="AC28" s="509" t="str">
        <f>IF(ISERROR(VLOOKUP(LEFT(AC27,4),'PO List by Level'!$I$2:$L$70,2,FALSE)),IF(ISERROR(VLOOKUP(AC27,'PO List by Level'!$I$2:$L$70,2,FALSE)),"TBD",VLOOKUP(AC27,'PO List by Level'!$I$2:$L$70,2,FALSE)),VLOOKUP(LEFT(AC27,4),'PO List by Level'!$I$2:$L$70,2,FALSE))</f>
        <v>Leadership</v>
      </c>
      <c r="AD28" s="509" t="str">
        <f>IF(ISERROR(VLOOKUP(LEFT(AD27,4),'PO List by Level'!$I$2:$L$70,2,FALSE)),IF(ISERROR(VLOOKUP(AD27,'PO List by Level'!$I$2:$L$70,2,FALSE)),"TBD",VLOOKUP(AD27,'PO List by Level'!$I$2:$L$70,2,FALSE)),VLOOKUP(LEFT(AD27,4),'PO List by Level'!$I$2:$L$70,2,FALSE))</f>
        <v>Instructional Techniques.</v>
      </c>
      <c r="AE28" s="509" t="str">
        <f>IF(ISERROR(VLOOKUP(LEFT(AE27,4),'PO List by Level'!$I$2:$L$70,2,FALSE)),IF(ISERROR(VLOOKUP(AE27,'PO List by Level'!$I$2:$L$70,2,FALSE)),"TBD",VLOOKUP(AE27,'PO List by Level'!$I$2:$L$70,2,FALSE)),VLOOKUP(LEFT(AE27,4),'PO List by Level'!$I$2:$L$70,2,FALSE))</f>
        <v>Break</v>
      </c>
      <c r="AF28" s="509" t="str">
        <f>IF(ISERROR(VLOOKUP(LEFT(AF27,4),'PO List by Level'!$I$2:$L$70,2,FALSE)),IF(ISERROR(VLOOKUP(AF27,'PO List by Level'!$I$2:$L$70,2,FALSE)),"TBD",VLOOKUP(AF27,'PO List by Level'!$I$2:$L$70,2,FALSE)),VLOOKUP(LEFT(AF27,4),'PO List by Level'!$I$2:$L$70,2,FALSE))</f>
        <v>Leadership</v>
      </c>
      <c r="AG28" s="509" t="str">
        <f>IF(ISERROR(VLOOKUP(LEFT(AG27,4),'PO List by Level'!$I$2:$L$70,2,FALSE)),IF(ISERROR(VLOOKUP(AG27,'PO List by Level'!$I$2:$L$70,2,FALSE)),"TBD",VLOOKUP(AG27,'PO List by Level'!$I$2:$L$70,2,FALSE)),VLOOKUP(LEFT(AG27,4),'PO List by Level'!$I$2:$L$70,2,FALSE))</f>
        <v>Instructional Techniques.</v>
      </c>
      <c r="AH28" s="509" t="str">
        <f>IF(ISERROR(VLOOKUP(LEFT(AH27,4),'PO List by Level'!$I$2:$L$70,2,FALSE)),IF(ISERROR(VLOOKUP(AH27,'PO List by Level'!$I$2:$L$70,2,FALSE)),"TBD",VLOOKUP(AH27,'PO List by Level'!$I$2:$L$70,2,FALSE)),VLOOKUP(LEFT(AH27,4),'PO List by Level'!$I$2:$L$70,2,FALSE))</f>
        <v>Personal Fitness and Healthy Living</v>
      </c>
      <c r="AI28" s="509" t="str">
        <f>IF(ISERROR(VLOOKUP(LEFT(AI27,4),'PO List by Level'!$I$2:$L$70,2,FALSE)),IF(ISERROR(VLOOKUP(AI27,'PO List by Level'!$I$2:$L$70,2,FALSE)),"TBD",VLOOKUP(AI27,'PO List by Level'!$I$2:$L$70,2,FALSE)),VLOOKUP(LEFT(AI27,4),'PO List by Level'!$I$2:$L$70,2,FALSE))</f>
        <v>Leadership</v>
      </c>
      <c r="AJ28" s="509" t="str">
        <f>IF(ISERROR(VLOOKUP(LEFT(AJ27,4),'PO List by Level'!$I$2:$L$70,2,FALSE)),IF(ISERROR(VLOOKUP(AJ27,'PO List by Level'!$I$2:$L$70,2,FALSE)),"TBD",VLOOKUP(AJ27,'PO List by Level'!$I$2:$L$70,2,FALSE)),VLOOKUP(LEFT(AJ27,4),'PO List by Level'!$I$2:$L$70,2,FALSE))</f>
        <v>Instructional Techniques.</v>
      </c>
      <c r="AK28" s="509" t="str">
        <f>IF(ISERROR(VLOOKUP(LEFT(AK27,4),'PO List by Level'!$I$2:$L$70,2,FALSE)),IF(ISERROR(VLOOKUP(AK27,'PO List by Level'!$I$2:$L$70,2,FALSE)),"TBD",VLOOKUP(AK27,'PO List by Level'!$I$2:$L$70,2,FALSE)),VLOOKUP(LEFT(AK27,4),'PO List by Level'!$I$2:$L$70,2,FALSE))</f>
        <v>Instructional Techniques.</v>
      </c>
      <c r="AL28" s="509" t="str">
        <f>IF(ISERROR(VLOOKUP(LEFT(AL27,4),'PO List by Level'!$I$2:$L$70,2,FALSE)),IF(ISERROR(VLOOKUP(AL27,'PO List by Level'!$I$2:$L$70,2,FALSE)),"TBD",VLOOKUP(AL27,'PO List by Level'!$I$2:$L$70,2,FALSE)),VLOOKUP(LEFT(AL27,4),'PO List by Level'!$I$2:$L$70,2,FALSE))</f>
        <v>CAF Familiarization</v>
      </c>
      <c r="AM28" s="509" t="str">
        <f>IF(ISERROR(VLOOKUP(LEFT(AM27,4),'PO List by Level'!$I$2:$L$70,2,FALSE)),IF(ISERROR(VLOOKUP(AM27,'PO List by Level'!$I$2:$L$70,2,FALSE)),"TBD",VLOOKUP(AM27,'PO List by Level'!$I$2:$L$70,2,FALSE)),VLOOKUP(LEFT(AM27,4),'PO List by Level'!$I$2:$L$70,2,FALSE))</f>
        <v>Instructional Techniques.</v>
      </c>
      <c r="AN28" s="509" t="str">
        <f>IF(ISERROR(VLOOKUP(LEFT(AN27,4),'PO List by Level'!$I$2:$L$70,2,FALSE)),IF(ISERROR(VLOOKUP(AN27,'PO List by Level'!$I$2:$L$70,2,FALSE)),"TBD",VLOOKUP(AN27,'PO List by Level'!$I$2:$L$70,2,FALSE)),VLOOKUP(LEFT(AN27,4),'PO List by Level'!$I$2:$L$70,2,FALSE))</f>
        <v>Instructional Techniques.</v>
      </c>
      <c r="AO28" s="509" t="str">
        <f>IF(ISERROR(VLOOKUP(LEFT(AO27,4),'PO List by Level'!$I$2:$L$70,2,FALSE)),IF(ISERROR(VLOOKUP(AO27,'PO List by Level'!$I$2:$L$70,2,FALSE)),"TBD",VLOOKUP(AO27,'PO List by Level'!$I$2:$L$70,2,FALSE)),VLOOKUP(LEFT(AO27,4),'PO List by Level'!$I$2:$L$70,2,FALSE))</f>
        <v>Instructional Techniques.</v>
      </c>
      <c r="AP28" s="509" t="str">
        <f>IF(ISERROR(VLOOKUP(LEFT(AP27,4),'PO List by Level'!$I$2:$L$70,2,FALSE)),IF(ISERROR(VLOOKUP(AP27,'PO List by Level'!$I$2:$L$70,2,FALSE)),"TBD",VLOOKUP(AP27,'PO List by Level'!$I$2:$L$70,2,FALSE)),VLOOKUP(LEFT(AP27,4),'PO List by Level'!$I$2:$L$70,2,FALSE))</f>
        <v>Personal Fitness and Healthy Living</v>
      </c>
      <c r="AQ28" s="509" t="str">
        <f>IF(ISERROR(VLOOKUP(LEFT(AQ27,4),'PO List by Level'!$I$2:$L$70,2,FALSE)),IF(ISERROR(VLOOKUP(AQ27,'PO List by Level'!$I$2:$L$70,2,FALSE)),"TBD",VLOOKUP(AQ27,'PO List by Level'!$I$2:$L$70,2,FALSE)),VLOOKUP(LEFT(AQ27,4),'PO List by Level'!$I$2:$L$70,2,FALSE))</f>
        <v>ACR Practice</v>
      </c>
      <c r="AR28" s="509" t="str">
        <f>IF(ISERROR(VLOOKUP(LEFT(AR27,4),'PO List by Level'!$I$2:$L$70,2,FALSE)),IF(ISERROR(VLOOKUP(AR27,'PO List by Level'!$I$2:$L$70,2,FALSE)),"TBD",VLOOKUP(AR27,'PO List by Level'!$I$2:$L$70,2,FALSE)),VLOOKUP(LEFT(AR27,4),'PO List by Level'!$I$2:$L$70,2,FALSE))</f>
        <v>TBD</v>
      </c>
      <c r="AS28" s="509" t="str">
        <f>IF(ISERROR(VLOOKUP(LEFT(AS27,4),'PO List by Level'!$I$2:$L$70,2,FALSE)),IF(ISERROR(VLOOKUP(AS27,'PO List by Level'!$I$2:$L$70,2,FALSE)),"TBD",VLOOKUP(AS27,'PO List by Level'!$I$2:$L$70,2,FALSE)),VLOOKUP(LEFT(AS27,4),'PO List by Level'!$I$2:$L$70,2,FALSE))</f>
        <v>TBD</v>
      </c>
      <c r="AT28" s="509" t="str">
        <f>IF(ISERROR(VLOOKUP(LEFT(AT27,4),'PO List by Level'!$I$2:$L$70,2,FALSE)),IF(ISERROR(VLOOKUP(AT27,'PO List by Level'!$I$2:$L$70,2,FALSE)),"TBD",VLOOKUP(AT27,'PO List by Level'!$I$2:$L$70,2,FALSE)),VLOOKUP(LEFT(AT27,4),'PO List by Level'!$I$2:$L$70,2,FALSE))</f>
        <v>TBD</v>
      </c>
      <c r="AU28" s="509" t="str">
        <f>IF(ISERROR(VLOOKUP(LEFT(AU27,4),'PO List by Level'!$I$2:$L$70,2,FALSE)),IF(ISERROR(VLOOKUP(AU27,'PO List by Level'!$I$2:$L$70,2,FALSE)),"TBD",VLOOKUP(AU27,'PO List by Level'!$I$2:$L$70,2,FALSE)),VLOOKUP(LEFT(AU27,4),'PO List by Level'!$I$2:$L$70,2,FALSE))</f>
        <v>TBD</v>
      </c>
      <c r="AV28" s="1246" t="str">
        <f>IF(ISERROR(VLOOKUP(LEFT(AV27,4),'PO List by Level'!$I$2:$L$70,2,FALSE)),IF(ISERROR(VLOOKUP(AV27,'PO List by Level'!$I$2:$L$70,2,FALSE)),"TBD",VLOOKUP(AV27,'PO List by Level'!$I$2:$L$70,2,FALSE)),VLOOKUP(LEFT(AV27,4),'PO List by Level'!$I$2:$L$70,2,FALSE))</f>
        <v>TBD</v>
      </c>
    </row>
    <row r="29" spans="1:48">
      <c r="A29" s="1474"/>
      <c r="B29" s="1477"/>
      <c r="C29" s="1269" t="s">
        <v>29</v>
      </c>
      <c r="D29" s="1270"/>
      <c r="E29" s="509"/>
      <c r="F29" s="509" t="s">
        <v>2352</v>
      </c>
      <c r="G29" s="509" t="s">
        <v>2352</v>
      </c>
      <c r="H29" s="509" t="s">
        <v>2352</v>
      </c>
      <c r="I29" s="509" t="s">
        <v>2352</v>
      </c>
      <c r="J29" s="509" t="s">
        <v>2371</v>
      </c>
      <c r="K29" s="509" t="s">
        <v>2352</v>
      </c>
      <c r="L29" s="509"/>
      <c r="M29" s="509" t="s">
        <v>2352</v>
      </c>
      <c r="N29" s="509"/>
      <c r="O29" s="509" t="s">
        <v>2352</v>
      </c>
      <c r="P29" s="509" t="s">
        <v>2352</v>
      </c>
      <c r="Q29" s="509" t="s">
        <v>2352</v>
      </c>
      <c r="R29" s="509"/>
      <c r="S29" s="509"/>
      <c r="T29" s="509"/>
      <c r="U29" s="509" t="s">
        <v>2452</v>
      </c>
      <c r="V29" s="509" t="s">
        <v>2453</v>
      </c>
      <c r="W29" s="509" t="s">
        <v>2359</v>
      </c>
      <c r="X29" s="509" t="s">
        <v>2460</v>
      </c>
      <c r="Y29" s="509" t="s">
        <v>2361</v>
      </c>
      <c r="Z29" s="509" t="s">
        <v>2461</v>
      </c>
      <c r="AA29" s="509" t="s">
        <v>2452</v>
      </c>
      <c r="AB29" s="509"/>
      <c r="AC29" s="509" t="s">
        <v>2361</v>
      </c>
      <c r="AD29" s="509"/>
      <c r="AE29" s="509"/>
      <c r="AF29" s="509"/>
      <c r="AG29" s="509"/>
      <c r="AH29" s="509"/>
      <c r="AI29" s="509"/>
      <c r="AJ29" s="509"/>
      <c r="AK29" s="509"/>
      <c r="AL29" s="509" t="s">
        <v>2352</v>
      </c>
      <c r="AM29" s="509"/>
      <c r="AN29" s="509"/>
      <c r="AO29" s="509"/>
      <c r="AP29" s="509" t="s">
        <v>2448</v>
      </c>
      <c r="AQ29" s="509"/>
      <c r="AR29" s="509"/>
      <c r="AS29" s="509"/>
      <c r="AT29" s="509"/>
      <c r="AU29" s="509"/>
      <c r="AV29" s="1246"/>
    </row>
    <row r="30" spans="1:48">
      <c r="A30" s="1474"/>
      <c r="B30" s="1477"/>
      <c r="C30" s="1271" t="s">
        <v>19</v>
      </c>
      <c r="D30" s="1272"/>
      <c r="E30" s="510"/>
      <c r="F30" s="510" t="s">
        <v>2454</v>
      </c>
      <c r="G30" s="510" t="s">
        <v>2361</v>
      </c>
      <c r="H30" s="510" t="s">
        <v>2451</v>
      </c>
      <c r="I30" s="510" t="s">
        <v>2361</v>
      </c>
      <c r="J30" s="510" t="s">
        <v>2358</v>
      </c>
      <c r="K30" s="510" t="s">
        <v>2452</v>
      </c>
      <c r="L30" s="510" t="s">
        <v>2363</v>
      </c>
      <c r="M30" s="510" t="s">
        <v>2431</v>
      </c>
      <c r="N30" s="510" t="s">
        <v>2430</v>
      </c>
      <c r="O30" s="510" t="s">
        <v>2369</v>
      </c>
      <c r="P30" s="510" t="s">
        <v>2454</v>
      </c>
      <c r="Q30" s="510" t="s">
        <v>2452</v>
      </c>
      <c r="R30" s="510"/>
      <c r="S30" s="510"/>
      <c r="T30" s="510"/>
      <c r="U30" s="510"/>
      <c r="V30" s="510"/>
      <c r="W30" s="510"/>
      <c r="X30" s="510"/>
      <c r="Y30" s="510"/>
      <c r="Z30" s="510"/>
      <c r="AA30" s="510"/>
      <c r="AB30" s="510"/>
      <c r="AC30" s="510"/>
      <c r="AD30" s="510"/>
      <c r="AE30" s="510"/>
      <c r="AF30" s="510"/>
      <c r="AG30" s="510"/>
      <c r="AH30" s="510"/>
      <c r="AI30" s="510"/>
      <c r="AJ30" s="510"/>
      <c r="AK30" s="510"/>
      <c r="AL30" s="510" t="s">
        <v>2322</v>
      </c>
      <c r="AM30" s="510"/>
      <c r="AN30" s="510"/>
      <c r="AO30" s="510"/>
      <c r="AP30" s="510"/>
      <c r="AQ30" s="510"/>
      <c r="AR30" s="510"/>
      <c r="AS30" s="510"/>
      <c r="AT30" s="510"/>
      <c r="AU30" s="510"/>
      <c r="AV30" s="1247"/>
    </row>
    <row r="31" spans="1:48" s="29" customFormat="1" ht="12.75" customHeight="1">
      <c r="A31" s="1474"/>
      <c r="B31" s="1476">
        <v>2</v>
      </c>
      <c r="C31" s="389" t="s">
        <v>28</v>
      </c>
      <c r="D31" s="511"/>
      <c r="E31" s="512"/>
      <c r="F31" s="512" t="s">
        <v>779</v>
      </c>
      <c r="G31" s="512" t="s">
        <v>784</v>
      </c>
      <c r="H31" s="512" t="s">
        <v>778</v>
      </c>
      <c r="I31" s="512" t="s">
        <v>762</v>
      </c>
      <c r="J31" s="512" t="s">
        <v>678</v>
      </c>
      <c r="K31" s="512" t="s">
        <v>787</v>
      </c>
      <c r="L31" s="512" t="s">
        <v>840</v>
      </c>
      <c r="M31" s="512" t="s">
        <v>761</v>
      </c>
      <c r="N31" s="512" t="s">
        <v>782</v>
      </c>
      <c r="O31" s="512" t="s">
        <v>790</v>
      </c>
      <c r="P31" s="512" t="s">
        <v>791</v>
      </c>
      <c r="Q31" s="512" t="s">
        <v>841</v>
      </c>
      <c r="R31" s="512" t="s">
        <v>58</v>
      </c>
      <c r="S31" s="512" t="s">
        <v>35</v>
      </c>
      <c r="T31" s="512" t="s">
        <v>35</v>
      </c>
      <c r="U31" s="512" t="s">
        <v>804</v>
      </c>
      <c r="V31" s="512" t="s">
        <v>815</v>
      </c>
      <c r="W31" s="512" t="s">
        <v>810</v>
      </c>
      <c r="X31" s="507" t="s">
        <v>811</v>
      </c>
      <c r="Y31" s="507" t="s">
        <v>799</v>
      </c>
      <c r="Z31" s="512" t="s">
        <v>2027</v>
      </c>
      <c r="AA31" s="507" t="s">
        <v>764</v>
      </c>
      <c r="AB31" s="507" t="s">
        <v>793</v>
      </c>
      <c r="AC31" s="512" t="s">
        <v>765</v>
      </c>
      <c r="AD31" s="512" t="s">
        <v>794</v>
      </c>
      <c r="AE31" s="512" t="s">
        <v>47</v>
      </c>
      <c r="AF31" s="507" t="s">
        <v>766</v>
      </c>
      <c r="AG31" s="507" t="s">
        <v>795</v>
      </c>
      <c r="AH31" s="507" t="s">
        <v>2290</v>
      </c>
      <c r="AI31" s="507" t="s">
        <v>767</v>
      </c>
      <c r="AJ31" s="512" t="s">
        <v>796</v>
      </c>
      <c r="AK31" s="507" t="s">
        <v>1886</v>
      </c>
      <c r="AL31" s="512" t="s">
        <v>647</v>
      </c>
      <c r="AM31" s="512" t="s">
        <v>1886</v>
      </c>
      <c r="AN31" s="512" t="s">
        <v>1886</v>
      </c>
      <c r="AO31" s="512" t="s">
        <v>1886</v>
      </c>
      <c r="AP31" s="512" t="s">
        <v>2294</v>
      </c>
      <c r="AQ31" s="512" t="s">
        <v>64</v>
      </c>
      <c r="AR31" s="512"/>
      <c r="AS31" s="512"/>
      <c r="AT31" s="512"/>
      <c r="AU31" s="512"/>
      <c r="AV31" s="513"/>
    </row>
    <row r="32" spans="1:48">
      <c r="A32" s="1474"/>
      <c r="B32" s="1477"/>
      <c r="C32" s="1269" t="s">
        <v>52</v>
      </c>
      <c r="D32" s="1270" t="str">
        <f>IF(ISERROR(VLOOKUP(LEFT(D31,4),'PO List by Level'!$I$2:$L$70,2,FALSE)),IF(ISERROR(VLOOKUP(D31,'PO List by Level'!$I$2:$L$70,2,FALSE)),"TBD",VLOOKUP(D31,'PO List by Level'!$I$2:$L$70,2,FALSE)),VLOOKUP(LEFT(D31,4),'PO List by Level'!$I$2:$L$70,2,FALSE))</f>
        <v>TBD</v>
      </c>
      <c r="E32" s="509" t="str">
        <f>IF(ISERROR(VLOOKUP(LEFT(E31,4),'PO List by Level'!$I$2:$L$70,2,FALSE)),IF(ISERROR(VLOOKUP(E31,'PO List by Level'!$I$2:$L$70,2,FALSE)),"TBD",VLOOKUP(E31,'PO List by Level'!$I$2:$L$70,2,FALSE)),VLOOKUP(LEFT(E31,4),'PO List by Level'!$I$2:$L$70,2,FALSE))</f>
        <v>TBD</v>
      </c>
      <c r="F32" s="509" t="str">
        <f>IF(ISERROR(VLOOKUP(LEFT(F31,4),'PO List by Level'!$I$2:$L$70,2,FALSE)),IF(ISERROR(VLOOKUP(F31,'PO List by Level'!$I$2:$L$70,2,FALSE)),"TBD",VLOOKUP(F31,'PO List by Level'!$I$2:$L$70,2,FALSE)),VLOOKUP(LEFT(F31,4),'PO List by Level'!$I$2:$L$70,2,FALSE))</f>
        <v>General Cadet Knowledge</v>
      </c>
      <c r="G32" s="509" t="str">
        <f>IF(ISERROR(VLOOKUP(LEFT(G31,4),'PO List by Level'!$I$2:$L$70,2,FALSE)),IF(ISERROR(VLOOKUP(G31,'PO List by Level'!$I$2:$L$70,2,FALSE)),"TBD",VLOOKUP(G31,'PO List by Level'!$I$2:$L$70,2,FALSE)),VLOOKUP(LEFT(G31,4),'PO List by Level'!$I$2:$L$70,2,FALSE))</f>
        <v>Instructional Techniques.</v>
      </c>
      <c r="H32" s="509" t="str">
        <f>IF(ISERROR(VLOOKUP(LEFT(H31,4),'PO List by Level'!$I$2:$L$70,2,FALSE)),IF(ISERROR(VLOOKUP(H31,'PO List by Level'!$I$2:$L$70,2,FALSE)),"TBD",VLOOKUP(H31,'PO List by Level'!$I$2:$L$70,2,FALSE)),VLOOKUP(LEFT(H31,4),'PO List by Level'!$I$2:$L$70,2,FALSE))</f>
        <v>General Cadet Knowledge</v>
      </c>
      <c r="I32" s="509" t="str">
        <f>IF(ISERROR(VLOOKUP(LEFT(I31,4),'PO List by Level'!$I$2:$L$70,2,FALSE)),IF(ISERROR(VLOOKUP(I31,'PO List by Level'!$I$2:$L$70,2,FALSE)),"TBD",VLOOKUP(I31,'PO List by Level'!$I$2:$L$70,2,FALSE)),VLOOKUP(LEFT(I31,4),'PO List by Level'!$I$2:$L$70,2,FALSE))</f>
        <v>Leadership</v>
      </c>
      <c r="J32" s="509" t="str">
        <f>IF(ISERROR(VLOOKUP(LEFT(J31,4),'PO List by Level'!$I$2:$L$70,2,FALSE)),IF(ISERROR(VLOOKUP(J31,'PO List by Level'!$I$2:$L$70,2,FALSE)),"TBD",VLOOKUP(J31,'PO List by Level'!$I$2:$L$70,2,FALSE)),VLOOKUP(LEFT(J31,4),'PO List by Level'!$I$2:$L$70,2,FALSE))</f>
        <v>Drill and Ceremonial</v>
      </c>
      <c r="K32" s="509" t="str">
        <f>IF(ISERROR(VLOOKUP(LEFT(K31,4),'PO List by Level'!$I$2:$L$70,2,FALSE)),IF(ISERROR(VLOOKUP(K31,'PO List by Level'!$I$2:$L$70,2,FALSE)),"TBD",VLOOKUP(K31,'PO List by Level'!$I$2:$L$70,2,FALSE)),VLOOKUP(LEFT(K31,4),'PO List by Level'!$I$2:$L$70,2,FALSE))</f>
        <v>Instructional Techniques.</v>
      </c>
      <c r="L32" s="509" t="str">
        <f>IF(ISERROR(VLOOKUP(LEFT(L31,4),'PO List by Level'!$I$2:$L$70,2,FALSE)),IF(ISERROR(VLOOKUP(L31,'PO List by Level'!$I$2:$L$70,2,FALSE)),"TBD",VLOOKUP(L31,'PO List by Level'!$I$2:$L$70,2,FALSE)),VLOOKUP(LEFT(L31,4),'PO List by Level'!$I$2:$L$70,2,FALSE))</f>
        <v>Aircraft Manufacturing and Maintenance</v>
      </c>
      <c r="M32" s="509" t="str">
        <f>IF(ISERROR(VLOOKUP(LEFT(M31,4),'PO List by Level'!$I$2:$L$70,2,FALSE)),IF(ISERROR(VLOOKUP(M31,'PO List by Level'!$I$2:$L$70,2,FALSE)),"TBD",VLOOKUP(M31,'PO List by Level'!$I$2:$L$70,2,FALSE)),VLOOKUP(LEFT(M31,4),'PO List by Level'!$I$2:$L$70,2,FALSE))</f>
        <v>Leadership</v>
      </c>
      <c r="N32" s="509" t="str">
        <f>IF(ISERROR(VLOOKUP(LEFT(N31,4),'PO List by Level'!$I$2:$L$70,2,FALSE)),IF(ISERROR(VLOOKUP(N31,'PO List by Level'!$I$2:$L$70,2,FALSE)),"TBD",VLOOKUP(N31,'PO List by Level'!$I$2:$L$70,2,FALSE)),VLOOKUP(LEFT(N31,4),'PO List by Level'!$I$2:$L$70,2,FALSE))</f>
        <v>Drill and Ceremonial</v>
      </c>
      <c r="O32" s="509" t="str">
        <f>IF(ISERROR(VLOOKUP(LEFT(O31,4),'PO List by Level'!$I$2:$L$70,2,FALSE)),IF(ISERROR(VLOOKUP(O31,'PO List by Level'!$I$2:$L$70,2,FALSE)),"TBD",VLOOKUP(O31,'PO List by Level'!$I$2:$L$70,2,FALSE)),VLOOKUP(LEFT(O31,4),'PO List by Level'!$I$2:$L$70,2,FALSE))</f>
        <v>Instructional Techniques.</v>
      </c>
      <c r="P32" s="509" t="str">
        <f>IF(ISERROR(VLOOKUP(LEFT(P31,4),'PO List by Level'!$I$2:$L$70,2,FALSE)),IF(ISERROR(VLOOKUP(P31,'PO List by Level'!$I$2:$L$70,2,FALSE)),"TBD",VLOOKUP(P31,'PO List by Level'!$I$2:$L$70,2,FALSE)),VLOOKUP(LEFT(P31,4),'PO List by Level'!$I$2:$L$70,2,FALSE))</f>
        <v>Instructional Techniques.</v>
      </c>
      <c r="Q32" s="509" t="str">
        <f>IF(ISERROR(VLOOKUP(LEFT(Q31,4),'PO List by Level'!$I$2:$L$70,2,FALSE)),IF(ISERROR(VLOOKUP(Q31,'PO List by Level'!$I$2:$L$70,2,FALSE)),"TBD",VLOOKUP(Q31,'PO List by Level'!$I$2:$L$70,2,FALSE)),VLOOKUP(LEFT(Q31,4),'PO List by Level'!$I$2:$L$70,2,FALSE))</f>
        <v>Aircraft Manufacturing and Maintenance</v>
      </c>
      <c r="R32" s="509" t="str">
        <f>IF(ISERROR(VLOOKUP(LEFT(R31,4),'PO List by Level'!$I$2:$L$70,2,FALSE)),IF(ISERROR(VLOOKUP(R31,'PO List by Level'!$I$2:$L$70,2,FALSE)),"TBD",VLOOKUP(R31,'PO List by Level'!$I$2:$L$70,2,FALSE)),VLOOKUP(LEFT(R31,4),'PO List by Level'!$I$2:$L$70,2,FALSE))</f>
        <v>Christmas Party</v>
      </c>
      <c r="S32" s="509" t="str">
        <f>IF(ISERROR(VLOOKUP(LEFT(S31,4),'PO List by Level'!$I$2:$L$70,2,FALSE)),IF(ISERROR(VLOOKUP(S31,'PO List by Level'!$I$2:$L$70,2,FALSE)),"TBD",VLOOKUP(S31,'PO List by Level'!$I$2:$L$70,2,FALSE)),VLOOKUP(LEFT(S31,4),'PO List by Level'!$I$2:$L$70,2,FALSE))</f>
        <v>Xmas Break</v>
      </c>
      <c r="T32" s="509" t="str">
        <f>IF(ISERROR(VLOOKUP(LEFT(T31,4),'PO List by Level'!$I$2:$L$70,2,FALSE)),IF(ISERROR(VLOOKUP(T31,'PO List by Level'!$I$2:$L$70,2,FALSE)),"TBD",VLOOKUP(T31,'PO List by Level'!$I$2:$L$70,2,FALSE)),VLOOKUP(LEFT(T31,4),'PO List by Level'!$I$2:$L$70,2,FALSE))</f>
        <v>Xmas Break</v>
      </c>
      <c r="U32" s="509" t="str">
        <f>IF(ISERROR(VLOOKUP(LEFT(U31,4),'PO List by Level'!$I$2:$L$70,2,FALSE)),IF(ISERROR(VLOOKUP(U31,'PO List by Level'!$I$2:$L$70,2,FALSE)),"TBD",VLOOKUP(U31,'PO List by Level'!$I$2:$L$70,2,FALSE)),VLOOKUP(LEFT(U31,4),'PO List by Level'!$I$2:$L$70,2,FALSE))</f>
        <v>Principles of Flight</v>
      </c>
      <c r="V32" s="509" t="str">
        <f>IF(ISERROR(VLOOKUP(LEFT(V31,4),'PO List by Level'!$I$2:$L$70,2,FALSE)),IF(ISERROR(VLOOKUP(V31,'PO List by Level'!$I$2:$L$70,2,FALSE)),"TBD",VLOOKUP(V31,'PO List by Level'!$I$2:$L$70,2,FALSE)),VLOOKUP(LEFT(V31,4),'PO List by Level'!$I$2:$L$70,2,FALSE))</f>
        <v>Air Navigation</v>
      </c>
      <c r="W32" s="509" t="str">
        <f>IF(ISERROR(VLOOKUP(LEFT(W31,4),'PO List by Level'!$I$2:$L$70,2,FALSE)),IF(ISERROR(VLOOKUP(W31,'PO List by Level'!$I$2:$L$70,2,FALSE)),"TBD",VLOOKUP(W31,'PO List by Level'!$I$2:$L$70,2,FALSE)),VLOOKUP(LEFT(W31,4),'PO List by Level'!$I$2:$L$70,2,FALSE))</f>
        <v>Meteorology</v>
      </c>
      <c r="X32" s="509" t="str">
        <f>IF(ISERROR(VLOOKUP(LEFT(X31,4),'PO List by Level'!$I$2:$L$70,2,FALSE)),IF(ISERROR(VLOOKUP(X31,'PO List by Level'!$I$2:$L$70,2,FALSE)),"TBD",VLOOKUP(X31,'PO List by Level'!$I$2:$L$70,2,FALSE)),VLOOKUP(LEFT(X31,4),'PO List by Level'!$I$2:$L$70,2,FALSE))</f>
        <v>Meteorology</v>
      </c>
      <c r="Y32" s="509" t="str">
        <f>IF(ISERROR(VLOOKUP(LEFT(Y31,4),'PO List by Level'!$I$2:$L$70,2,FALSE)),IF(ISERROR(VLOOKUP(Y31,'PO List by Level'!$I$2:$L$70,2,FALSE)),"TBD",VLOOKUP(Y31,'PO List by Level'!$I$2:$L$70,2,FALSE)),VLOOKUP(LEFT(Y31,4),'PO List by Level'!$I$2:$L$70,2,FALSE))</f>
        <v>Principles of Flight</v>
      </c>
      <c r="Z32" s="509" t="str">
        <f>IF(ISERROR(VLOOKUP(LEFT(Z31,4),'PO List by Level'!$I$2:$L$70,2,FALSE)),IF(ISERROR(VLOOKUP(Z31,'PO List by Level'!$I$2:$L$70,2,FALSE)),"TBD",VLOOKUP(Z31,'PO List by Level'!$I$2:$L$70,2,FALSE)),VLOOKUP(LEFT(Z31,4),'PO List by Level'!$I$2:$L$70,2,FALSE))</f>
        <v>Meteorology</v>
      </c>
      <c r="AA32" s="509" t="str">
        <f>IF(ISERROR(VLOOKUP(LEFT(AA31,4),'PO List by Level'!$I$2:$L$70,2,FALSE)),IF(ISERROR(VLOOKUP(AA31,'PO List by Level'!$I$2:$L$70,2,FALSE)),"TBD",VLOOKUP(AA31,'PO List by Level'!$I$2:$L$70,2,FALSE)),VLOOKUP(LEFT(AA31,4),'PO List by Level'!$I$2:$L$70,2,FALSE))</f>
        <v>Leadership</v>
      </c>
      <c r="AB32" s="509" t="str">
        <f>IF(ISERROR(VLOOKUP(LEFT(AB31,4),'PO List by Level'!$I$2:$L$70,2,FALSE)),IF(ISERROR(VLOOKUP(AB31,'PO List by Level'!$I$2:$L$70,2,FALSE)),"TBD",VLOOKUP(AB31,'PO List by Level'!$I$2:$L$70,2,FALSE)),VLOOKUP(LEFT(AB31,4),'PO List by Level'!$I$2:$L$70,2,FALSE))</f>
        <v>Instructional Techniques.</v>
      </c>
      <c r="AC32" s="509" t="str">
        <f>IF(ISERROR(VLOOKUP(LEFT(AC31,4),'PO List by Level'!$I$2:$L$70,2,FALSE)),IF(ISERROR(VLOOKUP(AC31,'PO List by Level'!$I$2:$L$70,2,FALSE)),"TBD",VLOOKUP(AC31,'PO List by Level'!$I$2:$L$70,2,FALSE)),VLOOKUP(LEFT(AC31,4),'PO List by Level'!$I$2:$L$70,2,FALSE))</f>
        <v>Leadership</v>
      </c>
      <c r="AD32" s="509" t="str">
        <f>IF(ISERROR(VLOOKUP(LEFT(AD31,4),'PO List by Level'!$I$2:$L$70,2,FALSE)),IF(ISERROR(VLOOKUP(AD31,'PO List by Level'!$I$2:$L$70,2,FALSE)),"TBD",VLOOKUP(AD31,'PO List by Level'!$I$2:$L$70,2,FALSE)),VLOOKUP(LEFT(AD31,4),'PO List by Level'!$I$2:$L$70,2,FALSE))</f>
        <v>Instructional Techniques.</v>
      </c>
      <c r="AE32" s="509" t="str">
        <f>IF(ISERROR(VLOOKUP(LEFT(AE31,4),'PO List by Level'!$I$2:$L$70,2,FALSE)),IF(ISERROR(VLOOKUP(AE31,'PO List by Level'!$I$2:$L$70,2,FALSE)),"TBD",VLOOKUP(AE31,'PO List by Level'!$I$2:$L$70,2,FALSE)),VLOOKUP(LEFT(AE31,4),'PO List by Level'!$I$2:$L$70,2,FALSE))</f>
        <v>Break</v>
      </c>
      <c r="AF32" s="509" t="str">
        <f>IF(ISERROR(VLOOKUP(LEFT(AF31,4),'PO List by Level'!$I$2:$L$70,2,FALSE)),IF(ISERROR(VLOOKUP(AF31,'PO List by Level'!$I$2:$L$70,2,FALSE)),"TBD",VLOOKUP(AF31,'PO List by Level'!$I$2:$L$70,2,FALSE)),VLOOKUP(LEFT(AF31,4),'PO List by Level'!$I$2:$L$70,2,FALSE))</f>
        <v>Leadership</v>
      </c>
      <c r="AG32" s="509" t="str">
        <f>IF(ISERROR(VLOOKUP(LEFT(AG31,4),'PO List by Level'!$I$2:$L$70,2,FALSE)),IF(ISERROR(VLOOKUP(AG31,'PO List by Level'!$I$2:$L$70,2,FALSE)),"TBD",VLOOKUP(AG31,'PO List by Level'!$I$2:$L$70,2,FALSE)),VLOOKUP(LEFT(AG31,4),'PO List by Level'!$I$2:$L$70,2,FALSE))</f>
        <v>Instructional Techniques.</v>
      </c>
      <c r="AH32" s="509" t="str">
        <f>IF(ISERROR(VLOOKUP(LEFT(AH31,4),'PO List by Level'!$I$2:$L$70,2,FALSE)),IF(ISERROR(VLOOKUP(AH31,'PO List by Level'!$I$2:$L$70,2,FALSE)),"TBD",VLOOKUP(AH31,'PO List by Level'!$I$2:$L$70,2,FALSE)),VLOOKUP(LEFT(AH31,4),'PO List by Level'!$I$2:$L$70,2,FALSE))</f>
        <v>Personal Fitness and Healthy Living</v>
      </c>
      <c r="AI32" s="509" t="str">
        <f>IF(ISERROR(VLOOKUP(LEFT(AI31,4),'PO List by Level'!$I$2:$L$70,2,FALSE)),IF(ISERROR(VLOOKUP(AI31,'PO List by Level'!$I$2:$L$70,2,FALSE)),"TBD",VLOOKUP(AI31,'PO List by Level'!$I$2:$L$70,2,FALSE)),VLOOKUP(LEFT(AI31,4),'PO List by Level'!$I$2:$L$70,2,FALSE))</f>
        <v>Leadership</v>
      </c>
      <c r="AJ32" s="509" t="str">
        <f>IF(ISERROR(VLOOKUP(LEFT(AJ31,4),'PO List by Level'!$I$2:$L$70,2,FALSE)),IF(ISERROR(VLOOKUP(AJ31,'PO List by Level'!$I$2:$L$70,2,FALSE)),"TBD",VLOOKUP(AJ31,'PO List by Level'!$I$2:$L$70,2,FALSE)),VLOOKUP(LEFT(AJ31,4),'PO List by Level'!$I$2:$L$70,2,FALSE))</f>
        <v>Instructional Techniques.</v>
      </c>
      <c r="AK32" s="509" t="str">
        <f>IF(ISERROR(VLOOKUP(LEFT(AK31,4),'PO List by Level'!$I$2:$L$70,2,FALSE)),IF(ISERROR(VLOOKUP(AK31,'PO List by Level'!$I$2:$L$70,2,FALSE)),"TBD",VLOOKUP(AK31,'PO List by Level'!$I$2:$L$70,2,FALSE)),VLOOKUP(LEFT(AK31,4),'PO List by Level'!$I$2:$L$70,2,FALSE))</f>
        <v>Instructional Techniques.</v>
      </c>
      <c r="AL32" s="509" t="str">
        <f>IF(ISERROR(VLOOKUP(LEFT(AL31,4),'PO List by Level'!$I$2:$L$70,2,FALSE)),IF(ISERROR(VLOOKUP(AL31,'PO List by Level'!$I$2:$L$70,2,FALSE)),"TBD",VLOOKUP(AL31,'PO List by Level'!$I$2:$L$70,2,FALSE)),VLOOKUP(LEFT(AL31,4),'PO List by Level'!$I$2:$L$70,2,FALSE))</f>
        <v>CAF Familiarization</v>
      </c>
      <c r="AM32" s="509" t="str">
        <f>IF(ISERROR(VLOOKUP(LEFT(AM31,4),'PO List by Level'!$I$2:$L$70,2,FALSE)),IF(ISERROR(VLOOKUP(AM31,'PO List by Level'!$I$2:$L$70,2,FALSE)),"TBD",VLOOKUP(AM31,'PO List by Level'!$I$2:$L$70,2,FALSE)),VLOOKUP(LEFT(AM31,4),'PO List by Level'!$I$2:$L$70,2,FALSE))</f>
        <v>Instructional Techniques.</v>
      </c>
      <c r="AN32" s="509" t="str">
        <f>IF(ISERROR(VLOOKUP(LEFT(AN31,4),'PO List by Level'!$I$2:$L$70,2,FALSE)),IF(ISERROR(VLOOKUP(AN31,'PO List by Level'!$I$2:$L$70,2,FALSE)),"TBD",VLOOKUP(AN31,'PO List by Level'!$I$2:$L$70,2,FALSE)),VLOOKUP(LEFT(AN31,4),'PO List by Level'!$I$2:$L$70,2,FALSE))</f>
        <v>Instructional Techniques.</v>
      </c>
      <c r="AO32" s="509" t="str">
        <f>IF(ISERROR(VLOOKUP(LEFT(AO31,4),'PO List by Level'!$I$2:$L$70,2,FALSE)),IF(ISERROR(VLOOKUP(AO31,'PO List by Level'!$I$2:$L$70,2,FALSE)),"TBD",VLOOKUP(AO31,'PO List by Level'!$I$2:$L$70,2,FALSE)),VLOOKUP(LEFT(AO31,4),'PO List by Level'!$I$2:$L$70,2,FALSE))</f>
        <v>Instructional Techniques.</v>
      </c>
      <c r="AP32" s="509" t="str">
        <f>IF(ISERROR(VLOOKUP(LEFT(AP31,4),'PO List by Level'!$I$2:$L$70,2,FALSE)),IF(ISERROR(VLOOKUP(AP31,'PO List by Level'!$I$2:$L$70,2,FALSE)),"TBD",VLOOKUP(AP31,'PO List by Level'!$I$2:$L$70,2,FALSE)),VLOOKUP(LEFT(AP31,4),'PO List by Level'!$I$2:$L$70,2,FALSE))</f>
        <v>Personal Fitness and Healthy Living</v>
      </c>
      <c r="AQ32" s="509" t="str">
        <f>IF(ISERROR(VLOOKUP(LEFT(AQ31,4),'PO List by Level'!$I$2:$L$70,2,FALSE)),IF(ISERROR(VLOOKUP(AQ31,'PO List by Level'!$I$2:$L$70,2,FALSE)),"TBD",VLOOKUP(AQ31,'PO List by Level'!$I$2:$L$70,2,FALSE)),VLOOKUP(LEFT(AQ31,4),'PO List by Level'!$I$2:$L$70,2,FALSE))</f>
        <v>ACR Practice</v>
      </c>
      <c r="AR32" s="509" t="str">
        <f>IF(ISERROR(VLOOKUP(LEFT(AR31,4),'PO List by Level'!$I$2:$L$70,2,FALSE)),IF(ISERROR(VLOOKUP(AR31,'PO List by Level'!$I$2:$L$70,2,FALSE)),"TBD",VLOOKUP(AR31,'PO List by Level'!$I$2:$L$70,2,FALSE)),VLOOKUP(LEFT(AR31,4),'PO List by Level'!$I$2:$L$70,2,FALSE))</f>
        <v>TBD</v>
      </c>
      <c r="AS32" s="509" t="str">
        <f>IF(ISERROR(VLOOKUP(LEFT(AS31,4),'PO List by Level'!$I$2:$L$70,2,FALSE)),IF(ISERROR(VLOOKUP(AS31,'PO List by Level'!$I$2:$L$70,2,FALSE)),"TBD",VLOOKUP(AS31,'PO List by Level'!$I$2:$L$70,2,FALSE)),VLOOKUP(LEFT(AS31,4),'PO List by Level'!$I$2:$L$70,2,FALSE))</f>
        <v>TBD</v>
      </c>
      <c r="AT32" s="509" t="str">
        <f>IF(ISERROR(VLOOKUP(LEFT(AT31,4),'PO List by Level'!$I$2:$L$70,2,FALSE)),IF(ISERROR(VLOOKUP(AT31,'PO List by Level'!$I$2:$L$70,2,FALSE)),"TBD",VLOOKUP(AT31,'PO List by Level'!$I$2:$L$70,2,FALSE)),VLOOKUP(LEFT(AT31,4),'PO List by Level'!$I$2:$L$70,2,FALSE))</f>
        <v>TBD</v>
      </c>
      <c r="AU32" s="509" t="str">
        <f>IF(ISERROR(VLOOKUP(LEFT(AU31,4),'PO List by Level'!$I$2:$L$70,2,FALSE)),IF(ISERROR(VLOOKUP(AU31,'PO List by Level'!$I$2:$L$70,2,FALSE)),"TBD",VLOOKUP(AU31,'PO List by Level'!$I$2:$L$70,2,FALSE)),VLOOKUP(LEFT(AU31,4),'PO List by Level'!$I$2:$L$70,2,FALSE))</f>
        <v>TBD</v>
      </c>
      <c r="AV32" s="1246" t="str">
        <f>IF(ISERROR(VLOOKUP(LEFT(AV31,4),'PO List by Level'!$I$2:$L$70,2,FALSE)),IF(ISERROR(VLOOKUP(AV31,'PO List by Level'!$I$2:$L$70,2,FALSE)),"TBD",VLOOKUP(AV31,'PO List by Level'!$I$2:$L$70,2,FALSE)),VLOOKUP(LEFT(AV31,4),'PO List by Level'!$I$2:$L$70,2,FALSE))</f>
        <v>TBD</v>
      </c>
    </row>
    <row r="33" spans="1:48">
      <c r="A33" s="1474"/>
      <c r="B33" s="1447"/>
      <c r="C33" s="1269" t="s">
        <v>29</v>
      </c>
      <c r="D33" s="1270"/>
      <c r="E33" s="509"/>
      <c r="F33" s="509" t="s">
        <v>2352</v>
      </c>
      <c r="G33" s="509" t="s">
        <v>2352</v>
      </c>
      <c r="H33" s="509" t="s">
        <v>2352</v>
      </c>
      <c r="I33" s="509" t="s">
        <v>2352</v>
      </c>
      <c r="J33" s="509" t="s">
        <v>2371</v>
      </c>
      <c r="K33" s="509" t="s">
        <v>2352</v>
      </c>
      <c r="L33" s="509"/>
      <c r="M33" s="509" t="s">
        <v>2352</v>
      </c>
      <c r="N33" s="509"/>
      <c r="O33" s="509" t="s">
        <v>2352</v>
      </c>
      <c r="P33" s="509" t="s">
        <v>2352</v>
      </c>
      <c r="Q33" s="509" t="s">
        <v>2352</v>
      </c>
      <c r="R33" s="509"/>
      <c r="S33" s="509"/>
      <c r="T33" s="509"/>
      <c r="U33" s="509" t="s">
        <v>2362</v>
      </c>
      <c r="V33" s="509" t="s">
        <v>2366</v>
      </c>
      <c r="W33" s="509" t="s">
        <v>2366</v>
      </c>
      <c r="X33" s="509" t="s">
        <v>2362</v>
      </c>
      <c r="Y33" s="509" t="s">
        <v>2452</v>
      </c>
      <c r="Z33" s="509" t="s">
        <v>2354</v>
      </c>
      <c r="AA33" s="509" t="s">
        <v>2362</v>
      </c>
      <c r="AB33" s="509"/>
      <c r="AC33" s="509" t="s">
        <v>2354</v>
      </c>
      <c r="AD33" s="509" t="s">
        <v>2354</v>
      </c>
      <c r="AE33" s="509"/>
      <c r="AF33" s="509" t="s">
        <v>2354</v>
      </c>
      <c r="AG33" s="509" t="s">
        <v>2354</v>
      </c>
      <c r="AH33" s="509"/>
      <c r="AI33" s="509" t="s">
        <v>2354</v>
      </c>
      <c r="AJ33" s="509"/>
      <c r="AK33" s="509"/>
      <c r="AL33" s="509" t="s">
        <v>2352</v>
      </c>
      <c r="AM33" s="509"/>
      <c r="AN33" s="509"/>
      <c r="AO33" s="509"/>
      <c r="AP33" s="509" t="s">
        <v>2448</v>
      </c>
      <c r="AQ33" s="509"/>
      <c r="AR33" s="509"/>
      <c r="AS33" s="509"/>
      <c r="AT33" s="509"/>
      <c r="AU33" s="509"/>
      <c r="AV33" s="1246"/>
    </row>
    <row r="34" spans="1:48">
      <c r="A34" s="1474"/>
      <c r="B34" s="1447"/>
      <c r="C34" s="1269" t="s">
        <v>19</v>
      </c>
      <c r="D34" s="1272"/>
      <c r="E34" s="510"/>
      <c r="F34" s="510" t="s">
        <v>2361</v>
      </c>
      <c r="G34" s="510" t="s">
        <v>2363</v>
      </c>
      <c r="H34" s="510" t="s">
        <v>2368</v>
      </c>
      <c r="I34" s="510"/>
      <c r="J34" s="510" t="s">
        <v>2362</v>
      </c>
      <c r="K34" s="510" t="s">
        <v>2433</v>
      </c>
      <c r="L34" s="510" t="s">
        <v>2361</v>
      </c>
      <c r="M34" s="510" t="s">
        <v>2354</v>
      </c>
      <c r="N34" s="510" t="s">
        <v>2354</v>
      </c>
      <c r="O34" s="510" t="s">
        <v>2354</v>
      </c>
      <c r="P34" s="510" t="s">
        <v>2354</v>
      </c>
      <c r="Q34" s="510" t="s">
        <v>2453</v>
      </c>
      <c r="R34" s="510"/>
      <c r="S34" s="510"/>
      <c r="T34" s="510"/>
      <c r="U34" s="510"/>
      <c r="V34" s="510"/>
      <c r="W34" s="510"/>
      <c r="X34" s="510"/>
      <c r="Y34" s="510"/>
      <c r="Z34" s="510"/>
      <c r="AA34" s="510"/>
      <c r="AB34" s="510"/>
      <c r="AC34" s="510"/>
      <c r="AD34" s="510"/>
      <c r="AE34" s="510"/>
      <c r="AF34" s="510"/>
      <c r="AG34" s="510"/>
      <c r="AH34" s="510"/>
      <c r="AI34" s="510"/>
      <c r="AJ34" s="510"/>
      <c r="AK34" s="510"/>
      <c r="AL34" s="510" t="s">
        <v>2322</v>
      </c>
      <c r="AM34" s="510"/>
      <c r="AN34" s="510"/>
      <c r="AO34" s="510"/>
      <c r="AP34" s="510"/>
      <c r="AQ34" s="510"/>
      <c r="AR34" s="510"/>
      <c r="AS34" s="510"/>
      <c r="AT34" s="510"/>
      <c r="AU34" s="510"/>
      <c r="AV34" s="1247"/>
    </row>
    <row r="35" spans="1:48" s="29" customFormat="1" ht="12.75" customHeight="1">
      <c r="A35" s="1474"/>
      <c r="B35" s="1447">
        <v>3</v>
      </c>
      <c r="C35" s="390" t="s">
        <v>28</v>
      </c>
      <c r="D35" s="511"/>
      <c r="E35" s="512"/>
      <c r="F35" s="512"/>
      <c r="G35" s="512"/>
      <c r="H35" s="512"/>
      <c r="I35" s="512"/>
      <c r="J35" s="512"/>
      <c r="K35" s="512"/>
      <c r="L35" s="512"/>
      <c r="M35" s="512"/>
      <c r="N35" s="512"/>
      <c r="O35" s="512"/>
      <c r="P35" s="512"/>
      <c r="Q35" s="512"/>
      <c r="R35" s="512"/>
      <c r="S35" s="512" t="s">
        <v>35</v>
      </c>
      <c r="T35" s="512" t="s">
        <v>35</v>
      </c>
      <c r="U35" s="512"/>
      <c r="V35" s="512"/>
      <c r="W35" s="512"/>
      <c r="X35" s="512"/>
      <c r="Y35" s="512"/>
      <c r="Z35" s="512"/>
      <c r="AA35" s="507"/>
      <c r="AB35" s="507"/>
      <c r="AC35" s="512"/>
      <c r="AD35" s="512"/>
      <c r="AE35" s="512" t="s">
        <v>47</v>
      </c>
      <c r="AF35" s="512"/>
      <c r="AG35" s="512"/>
      <c r="AH35" s="507" t="s">
        <v>2290</v>
      </c>
      <c r="AI35" s="507"/>
      <c r="AJ35" s="512" t="s">
        <v>796</v>
      </c>
      <c r="AK35" s="512"/>
      <c r="AL35" s="512" t="s">
        <v>647</v>
      </c>
      <c r="AM35" s="512"/>
      <c r="AN35" s="512"/>
      <c r="AO35" s="512"/>
      <c r="AP35" s="512"/>
      <c r="AQ35" s="512" t="s">
        <v>64</v>
      </c>
      <c r="AR35" s="512"/>
      <c r="AS35" s="512"/>
      <c r="AT35" s="512"/>
      <c r="AU35" s="512"/>
      <c r="AV35" s="513"/>
    </row>
    <row r="36" spans="1:48">
      <c r="A36" s="1474"/>
      <c r="B36" s="1448"/>
      <c r="C36" s="1269" t="s">
        <v>52</v>
      </c>
      <c r="D36" s="1270" t="str">
        <f>IF(ISERROR(VLOOKUP(LEFT(D35,4),'PO List by Level'!$I$2:$L$70,2,FALSE)),IF(ISERROR(VLOOKUP(D35,'PO List by Level'!$I$2:$L$70,2,FALSE)),"TBD",VLOOKUP(D35,'PO List by Level'!$I$2:$L$70,2,FALSE)),VLOOKUP(LEFT(D35,4),'PO List by Level'!$I$2:$L$70,2,FALSE))</f>
        <v>TBD</v>
      </c>
      <c r="E36" s="509" t="str">
        <f>IF(ISERROR(VLOOKUP(LEFT(E35,4),'PO List by Level'!$I$2:$L$70,2,FALSE)),IF(ISERROR(VLOOKUP(E35,'PO List by Level'!$I$2:$L$70,2,FALSE)),"TBD",VLOOKUP(E35,'PO List by Level'!$I$2:$L$70,2,FALSE)),VLOOKUP(LEFT(E35,4),'PO List by Level'!$I$2:$L$70,2,FALSE))</f>
        <v>TBD</v>
      </c>
      <c r="F36" s="509" t="str">
        <f>IF(ISERROR(VLOOKUP(LEFT(F35,4),'PO List by Level'!$I$2:$L$70,2,FALSE)),IF(ISERROR(VLOOKUP(F35,'PO List by Level'!$I$2:$L$70,2,FALSE)),"TBD",VLOOKUP(F35,'PO List by Level'!$I$2:$L$70,2,FALSE)),VLOOKUP(LEFT(F35,4),'PO List by Level'!$I$2:$L$70,2,FALSE))</f>
        <v>TBD</v>
      </c>
      <c r="G36" s="509" t="str">
        <f>IF(ISERROR(VLOOKUP(LEFT(G35,4),'PO List by Level'!$I$2:$L$70,2,FALSE)),IF(ISERROR(VLOOKUP(G35,'PO List by Level'!$I$2:$L$70,2,FALSE)),"TBD",VLOOKUP(G35,'PO List by Level'!$I$2:$L$70,2,FALSE)),VLOOKUP(LEFT(G35,4),'PO List by Level'!$I$2:$L$70,2,FALSE))</f>
        <v>TBD</v>
      </c>
      <c r="H36" s="509" t="str">
        <f>IF(ISERROR(VLOOKUP(LEFT(H35,4),'PO List by Level'!$I$2:$L$70,2,FALSE)),IF(ISERROR(VLOOKUP(H35,'PO List by Level'!$I$2:$L$70,2,FALSE)),"TBD",VLOOKUP(H35,'PO List by Level'!$I$2:$L$70,2,FALSE)),VLOOKUP(LEFT(H35,4),'PO List by Level'!$I$2:$L$70,2,FALSE))</f>
        <v>TBD</v>
      </c>
      <c r="I36" s="509" t="str">
        <f>IF(ISERROR(VLOOKUP(LEFT(I35,4),'PO List by Level'!$I$2:$L$70,2,FALSE)),IF(ISERROR(VLOOKUP(I35,'PO List by Level'!$I$2:$L$70,2,FALSE)),"TBD",VLOOKUP(I35,'PO List by Level'!$I$2:$L$70,2,FALSE)),VLOOKUP(LEFT(I35,4),'PO List by Level'!$I$2:$L$70,2,FALSE))</f>
        <v>TBD</v>
      </c>
      <c r="J36" s="509" t="str">
        <f>IF(ISERROR(VLOOKUP(LEFT(J35,4),'PO List by Level'!$I$2:$L$70,2,FALSE)),IF(ISERROR(VLOOKUP(J35,'PO List by Level'!$I$2:$L$70,2,FALSE)),"TBD",VLOOKUP(J35,'PO List by Level'!$I$2:$L$70,2,FALSE)),VLOOKUP(LEFT(J35,4),'PO List by Level'!$I$2:$L$70,2,FALSE))</f>
        <v>TBD</v>
      </c>
      <c r="K36" s="509" t="str">
        <f>IF(ISERROR(VLOOKUP(LEFT(K35,4),'PO List by Level'!$I$2:$L$70,2,FALSE)),IF(ISERROR(VLOOKUP(K35,'PO List by Level'!$I$2:$L$70,2,FALSE)),"TBD",VLOOKUP(K35,'PO List by Level'!$I$2:$L$70,2,FALSE)),VLOOKUP(LEFT(K35,4),'PO List by Level'!$I$2:$L$70,2,FALSE))</f>
        <v>TBD</v>
      </c>
      <c r="L36" s="509" t="str">
        <f>IF(ISERROR(VLOOKUP(LEFT(L35,4),'PO List by Level'!$I$2:$L$70,2,FALSE)),IF(ISERROR(VLOOKUP(L35,'PO List by Level'!$I$2:$L$70,2,FALSE)),"TBD",VLOOKUP(L35,'PO List by Level'!$I$2:$L$70,2,FALSE)),VLOOKUP(LEFT(L35,4),'PO List by Level'!$I$2:$L$70,2,FALSE))</f>
        <v>TBD</v>
      </c>
      <c r="M36" s="509" t="str">
        <f>IF(ISERROR(VLOOKUP(LEFT(M35,4),'PO List by Level'!$I$2:$L$70,2,FALSE)),IF(ISERROR(VLOOKUP(M35,'PO List by Level'!$I$2:$L$70,2,FALSE)),"TBD",VLOOKUP(M35,'PO List by Level'!$I$2:$L$70,2,FALSE)),VLOOKUP(LEFT(M35,4),'PO List by Level'!$I$2:$L$70,2,FALSE))</f>
        <v>TBD</v>
      </c>
      <c r="N36" s="509" t="str">
        <f>IF(ISERROR(VLOOKUP(LEFT(N35,4),'PO List by Level'!$I$2:$L$70,2,FALSE)),IF(ISERROR(VLOOKUP(N35,'PO List by Level'!$I$2:$L$70,2,FALSE)),"TBD",VLOOKUP(N35,'PO List by Level'!$I$2:$L$70,2,FALSE)),VLOOKUP(LEFT(N35,4),'PO List by Level'!$I$2:$L$70,2,FALSE))</f>
        <v>TBD</v>
      </c>
      <c r="O36" s="509" t="str">
        <f>IF(ISERROR(VLOOKUP(LEFT(O35,4),'PO List by Level'!$I$2:$L$70,2,FALSE)),IF(ISERROR(VLOOKUP(O35,'PO List by Level'!$I$2:$L$70,2,FALSE)),"TBD",VLOOKUP(O35,'PO List by Level'!$I$2:$L$70,2,FALSE)),VLOOKUP(LEFT(O35,4),'PO List by Level'!$I$2:$L$70,2,FALSE))</f>
        <v>TBD</v>
      </c>
      <c r="P36" s="509" t="str">
        <f>IF(ISERROR(VLOOKUP(LEFT(P35,4),'PO List by Level'!$I$2:$L$70,2,FALSE)),IF(ISERROR(VLOOKUP(P35,'PO List by Level'!$I$2:$L$70,2,FALSE)),"TBD",VLOOKUP(P35,'PO List by Level'!$I$2:$L$70,2,FALSE)),VLOOKUP(LEFT(P35,4),'PO List by Level'!$I$2:$L$70,2,FALSE))</f>
        <v>TBD</v>
      </c>
      <c r="Q36" s="509" t="str">
        <f>IF(ISERROR(VLOOKUP(LEFT(Q35,4),'PO List by Level'!$I$2:$L$70,2,FALSE)),IF(ISERROR(VLOOKUP(Q35,'PO List by Level'!$I$2:$L$70,2,FALSE)),"TBD",VLOOKUP(Q35,'PO List by Level'!$I$2:$L$70,2,FALSE)),VLOOKUP(LEFT(Q35,4),'PO List by Level'!$I$2:$L$70,2,FALSE))</f>
        <v>TBD</v>
      </c>
      <c r="R36" s="509" t="str">
        <f>IF(ISERROR(VLOOKUP(LEFT(R35,4),'PO List by Level'!$I$2:$L$70,2,FALSE)),IF(ISERROR(VLOOKUP(R35,'PO List by Level'!$I$2:$L$70,2,FALSE)),"TBD",VLOOKUP(R35,'PO List by Level'!$I$2:$L$70,2,FALSE)),VLOOKUP(LEFT(R35,4),'PO List by Level'!$I$2:$L$70,2,FALSE))</f>
        <v>TBD</v>
      </c>
      <c r="S36" s="509" t="str">
        <f>IF(ISERROR(VLOOKUP(LEFT(S35,4),'PO List by Level'!$I$2:$L$70,2,FALSE)),IF(ISERROR(VLOOKUP(S35,'PO List by Level'!$I$2:$L$70,2,FALSE)),"TBD",VLOOKUP(S35,'PO List by Level'!$I$2:$L$70,2,FALSE)),VLOOKUP(LEFT(S35,4),'PO List by Level'!$I$2:$L$70,2,FALSE))</f>
        <v>Xmas Break</v>
      </c>
      <c r="T36" s="509" t="str">
        <f>IF(ISERROR(VLOOKUP(LEFT(T35,4),'PO List by Level'!$I$2:$L$70,2,FALSE)),IF(ISERROR(VLOOKUP(T35,'PO List by Level'!$I$2:$L$70,2,FALSE)),"TBD",VLOOKUP(T35,'PO List by Level'!$I$2:$L$70,2,FALSE)),VLOOKUP(LEFT(T35,4),'PO List by Level'!$I$2:$L$70,2,FALSE))</f>
        <v>Xmas Break</v>
      </c>
      <c r="U36" s="509" t="str">
        <f>IF(ISERROR(VLOOKUP(LEFT(U35,4),'PO List by Level'!$I$2:$L$70,2,FALSE)),IF(ISERROR(VLOOKUP(U35,'PO List by Level'!$I$2:$L$70,2,FALSE)),"TBD",VLOOKUP(U35,'PO List by Level'!$I$2:$L$70,2,FALSE)),VLOOKUP(LEFT(U35,4),'PO List by Level'!$I$2:$L$70,2,FALSE))</f>
        <v>TBD</v>
      </c>
      <c r="V36" s="509" t="str">
        <f>IF(ISERROR(VLOOKUP(LEFT(V35,4),'PO List by Level'!$I$2:$L$70,2,FALSE)),IF(ISERROR(VLOOKUP(V35,'PO List by Level'!$I$2:$L$70,2,FALSE)),"TBD",VLOOKUP(V35,'PO List by Level'!$I$2:$L$70,2,FALSE)),VLOOKUP(LEFT(V35,4),'PO List by Level'!$I$2:$L$70,2,FALSE))</f>
        <v>TBD</v>
      </c>
      <c r="W36" s="509" t="str">
        <f>IF(ISERROR(VLOOKUP(LEFT(W35,4),'PO List by Level'!$I$2:$L$70,2,FALSE)),IF(ISERROR(VLOOKUP(W35,'PO List by Level'!$I$2:$L$70,2,FALSE)),"TBD",VLOOKUP(W35,'PO List by Level'!$I$2:$L$70,2,FALSE)),VLOOKUP(LEFT(W35,4),'PO List by Level'!$I$2:$L$70,2,FALSE))</f>
        <v>TBD</v>
      </c>
      <c r="X36" s="509" t="str">
        <f>IF(ISERROR(VLOOKUP(LEFT(X35,4),'PO List by Level'!$I$2:$L$70,2,FALSE)),IF(ISERROR(VLOOKUP(X35,'PO List by Level'!$I$2:$L$70,2,FALSE)),"TBD",VLOOKUP(X35,'PO List by Level'!$I$2:$L$70,2,FALSE)),VLOOKUP(LEFT(X35,4),'PO List by Level'!$I$2:$L$70,2,FALSE))</f>
        <v>TBD</v>
      </c>
      <c r="Y36" s="509" t="str">
        <f>IF(ISERROR(VLOOKUP(LEFT(Y35,4),'PO List by Level'!$I$2:$L$70,2,FALSE)),IF(ISERROR(VLOOKUP(Y35,'PO List by Level'!$I$2:$L$70,2,FALSE)),"TBD",VLOOKUP(Y35,'PO List by Level'!$I$2:$L$70,2,FALSE)),VLOOKUP(LEFT(Y35,4),'PO List by Level'!$I$2:$L$70,2,FALSE))</f>
        <v>TBD</v>
      </c>
      <c r="Z36" s="509" t="str">
        <f>IF(ISERROR(VLOOKUP(LEFT(Z35,4),'PO List by Level'!$I$2:$L$70,2,FALSE)),IF(ISERROR(VLOOKUP(Z35,'PO List by Level'!$I$2:$L$70,2,FALSE)),"TBD",VLOOKUP(Z35,'PO List by Level'!$I$2:$L$70,2,FALSE)),VLOOKUP(LEFT(Z35,4),'PO List by Level'!$I$2:$L$70,2,FALSE))</f>
        <v>TBD</v>
      </c>
      <c r="AA36" s="509" t="str">
        <f>IF(ISERROR(VLOOKUP(LEFT(AA35,4),'PO List by Level'!$I$2:$L$70,2,FALSE)),IF(ISERROR(VLOOKUP(AA35,'PO List by Level'!$I$2:$L$70,2,FALSE)),"TBD",VLOOKUP(AA35,'PO List by Level'!$I$2:$L$70,2,FALSE)),VLOOKUP(LEFT(AA35,4),'PO List by Level'!$I$2:$L$70,2,FALSE))</f>
        <v>TBD</v>
      </c>
      <c r="AB36" s="509" t="str">
        <f>IF(ISERROR(VLOOKUP(LEFT(AB35,4),'PO List by Level'!$I$2:$L$70,2,FALSE)),IF(ISERROR(VLOOKUP(AB35,'PO List by Level'!$I$2:$L$70,2,FALSE)),"TBD",VLOOKUP(AB35,'PO List by Level'!$I$2:$L$70,2,FALSE)),VLOOKUP(LEFT(AB35,4),'PO List by Level'!$I$2:$L$70,2,FALSE))</f>
        <v>TBD</v>
      </c>
      <c r="AC36" s="509" t="str">
        <f>IF(ISERROR(VLOOKUP(LEFT(AC35,4),'PO List by Level'!$I$2:$L$70,2,FALSE)),IF(ISERROR(VLOOKUP(AC35,'PO List by Level'!$I$2:$L$70,2,FALSE)),"TBD",VLOOKUP(AC35,'PO List by Level'!$I$2:$L$70,2,FALSE)),VLOOKUP(LEFT(AC35,4),'PO List by Level'!$I$2:$L$70,2,FALSE))</f>
        <v>TBD</v>
      </c>
      <c r="AD36" s="509" t="str">
        <f>IF(ISERROR(VLOOKUP(LEFT(AD35,4),'PO List by Level'!$I$2:$L$70,2,FALSE)),IF(ISERROR(VLOOKUP(AD35,'PO List by Level'!$I$2:$L$70,2,FALSE)),"TBD",VLOOKUP(AD35,'PO List by Level'!$I$2:$L$70,2,FALSE)),VLOOKUP(LEFT(AD35,4),'PO List by Level'!$I$2:$L$70,2,FALSE))</f>
        <v>TBD</v>
      </c>
      <c r="AE36" s="509" t="str">
        <f>IF(ISERROR(VLOOKUP(LEFT(AE35,4),'PO List by Level'!$I$2:$L$70,2,FALSE)),IF(ISERROR(VLOOKUP(AE35,'PO List by Level'!$I$2:$L$70,2,FALSE)),"TBD",VLOOKUP(AE35,'PO List by Level'!$I$2:$L$70,2,FALSE)),VLOOKUP(LEFT(AE35,4),'PO List by Level'!$I$2:$L$70,2,FALSE))</f>
        <v>Break</v>
      </c>
      <c r="AF36" s="509" t="str">
        <f>IF(ISERROR(VLOOKUP(LEFT(AF35,4),'PO List by Level'!$I$2:$L$70,2,FALSE)),IF(ISERROR(VLOOKUP(AF35,'PO List by Level'!$I$2:$L$70,2,FALSE)),"TBD",VLOOKUP(AF35,'PO List by Level'!$I$2:$L$70,2,FALSE)),VLOOKUP(LEFT(AF35,4),'PO List by Level'!$I$2:$L$70,2,FALSE))</f>
        <v>TBD</v>
      </c>
      <c r="AG36" s="509" t="str">
        <f>IF(ISERROR(VLOOKUP(LEFT(AG35,4),'PO List by Level'!$I$2:$L$70,2,FALSE)),IF(ISERROR(VLOOKUP(AG35,'PO List by Level'!$I$2:$L$70,2,FALSE)),"TBD",VLOOKUP(AG35,'PO List by Level'!$I$2:$L$70,2,FALSE)),VLOOKUP(LEFT(AG35,4),'PO List by Level'!$I$2:$L$70,2,FALSE))</f>
        <v>TBD</v>
      </c>
      <c r="AH36" s="509" t="str">
        <f>IF(ISERROR(VLOOKUP(LEFT(AH35,4),'PO List by Level'!$I$2:$L$70,2,FALSE)),IF(ISERROR(VLOOKUP(AH35,'PO List by Level'!$I$2:$L$70,2,FALSE)),"TBD",VLOOKUP(AH35,'PO List by Level'!$I$2:$L$70,2,FALSE)),VLOOKUP(LEFT(AH35,4),'PO List by Level'!$I$2:$L$70,2,FALSE))</f>
        <v>Personal Fitness and Healthy Living</v>
      </c>
      <c r="AI36" s="509" t="str">
        <f>IF(ISERROR(VLOOKUP(LEFT(AI35,4),'PO List by Level'!$I$2:$L$70,2,FALSE)),IF(ISERROR(VLOOKUP(AI35,'PO List by Level'!$I$2:$L$70,2,FALSE)),"TBD",VLOOKUP(AI35,'PO List by Level'!$I$2:$L$70,2,FALSE)),VLOOKUP(LEFT(AI35,4),'PO List by Level'!$I$2:$L$70,2,FALSE))</f>
        <v>TBD</v>
      </c>
      <c r="AJ36" s="509" t="str">
        <f>IF(ISERROR(VLOOKUP(LEFT(AJ35,4),'PO List by Level'!$I$2:$L$70,2,FALSE)),IF(ISERROR(VLOOKUP(AJ35,'PO List by Level'!$I$2:$L$70,2,FALSE)),"TBD",VLOOKUP(AJ35,'PO List by Level'!$I$2:$L$70,2,FALSE)),VLOOKUP(LEFT(AJ35,4),'PO List by Level'!$I$2:$L$70,2,FALSE))</f>
        <v>Instructional Techniques.</v>
      </c>
      <c r="AK36" s="509" t="str">
        <f>IF(ISERROR(VLOOKUP(LEFT(AK35,4),'PO List by Level'!$I$2:$L$70,2,FALSE)),IF(ISERROR(VLOOKUP(AK35,'PO List by Level'!$I$2:$L$70,2,FALSE)),"TBD",VLOOKUP(AK35,'PO List by Level'!$I$2:$L$70,2,FALSE)),VLOOKUP(LEFT(AK35,4),'PO List by Level'!$I$2:$L$70,2,FALSE))</f>
        <v>TBD</v>
      </c>
      <c r="AL36" s="509" t="str">
        <f>IF(ISERROR(VLOOKUP(LEFT(AL35,4),'PO List by Level'!$I$2:$L$70,2,FALSE)),IF(ISERROR(VLOOKUP(AL35,'PO List by Level'!$I$2:$L$70,2,FALSE)),"TBD",VLOOKUP(AL35,'PO List by Level'!$I$2:$L$70,2,FALSE)),VLOOKUP(LEFT(AL35,4),'PO List by Level'!$I$2:$L$70,2,FALSE))</f>
        <v>CAF Familiarization</v>
      </c>
      <c r="AM36" s="509" t="str">
        <f>IF(ISERROR(VLOOKUP(LEFT(AM35,4),'PO List by Level'!$I$2:$L$70,2,FALSE)),IF(ISERROR(VLOOKUP(AM35,'PO List by Level'!$I$2:$L$70,2,FALSE)),"TBD",VLOOKUP(AM35,'PO List by Level'!$I$2:$L$70,2,FALSE)),VLOOKUP(LEFT(AM35,4),'PO List by Level'!$I$2:$L$70,2,FALSE))</f>
        <v>TBD</v>
      </c>
      <c r="AN36" s="509" t="str">
        <f>IF(ISERROR(VLOOKUP(LEFT(AN35,4),'PO List by Level'!$I$2:$L$70,2,FALSE)),IF(ISERROR(VLOOKUP(AN35,'PO List by Level'!$I$2:$L$70,2,FALSE)),"TBD",VLOOKUP(AN35,'PO List by Level'!$I$2:$L$70,2,FALSE)),VLOOKUP(LEFT(AN35,4),'PO List by Level'!$I$2:$L$70,2,FALSE))</f>
        <v>TBD</v>
      </c>
      <c r="AO36" s="509" t="str">
        <f>IF(ISERROR(VLOOKUP(LEFT(AO35,4),'PO List by Level'!$I$2:$L$70,2,FALSE)),IF(ISERROR(VLOOKUP(AO35,'PO List by Level'!$I$2:$L$70,2,FALSE)),"TBD",VLOOKUP(AO35,'PO List by Level'!$I$2:$L$70,2,FALSE)),VLOOKUP(LEFT(AO35,4),'PO List by Level'!$I$2:$L$70,2,FALSE))</f>
        <v>TBD</v>
      </c>
      <c r="AP36" s="509" t="str">
        <f>IF(ISERROR(VLOOKUP(LEFT(AP35,4),'PO List by Level'!$I$2:$L$70,2,FALSE)),IF(ISERROR(VLOOKUP(AP35,'PO List by Level'!$I$2:$L$70,2,FALSE)),"TBD",VLOOKUP(AP35,'PO List by Level'!$I$2:$L$70,2,FALSE)),VLOOKUP(LEFT(AP35,4),'PO List by Level'!$I$2:$L$70,2,FALSE))</f>
        <v>TBD</v>
      </c>
      <c r="AQ36" s="509" t="str">
        <f>IF(ISERROR(VLOOKUP(LEFT(AQ35,4),'PO List by Level'!$I$2:$L$70,2,FALSE)),IF(ISERROR(VLOOKUP(AQ35,'PO List by Level'!$I$2:$L$70,2,FALSE)),"TBD",VLOOKUP(AQ35,'PO List by Level'!$I$2:$L$70,2,FALSE)),VLOOKUP(LEFT(AQ35,4),'PO List by Level'!$I$2:$L$70,2,FALSE))</f>
        <v>ACR Practice</v>
      </c>
      <c r="AR36" s="509" t="str">
        <f>IF(ISERROR(VLOOKUP(LEFT(AR35,4),'PO List by Level'!$I$2:$L$70,2,FALSE)),IF(ISERROR(VLOOKUP(AR35,'PO List by Level'!$I$2:$L$70,2,FALSE)),"TBD",VLOOKUP(AR35,'PO List by Level'!$I$2:$L$70,2,FALSE)),VLOOKUP(LEFT(AR35,4),'PO List by Level'!$I$2:$L$70,2,FALSE))</f>
        <v>TBD</v>
      </c>
      <c r="AS36" s="509" t="str">
        <f>IF(ISERROR(VLOOKUP(LEFT(AS35,4),'PO List by Level'!$I$2:$L$70,2,FALSE)),IF(ISERROR(VLOOKUP(AS35,'PO List by Level'!$I$2:$L$70,2,FALSE)),"TBD",VLOOKUP(AS35,'PO List by Level'!$I$2:$L$70,2,FALSE)),VLOOKUP(LEFT(AS35,4),'PO List by Level'!$I$2:$L$70,2,FALSE))</f>
        <v>TBD</v>
      </c>
      <c r="AT36" s="509" t="str">
        <f>IF(ISERROR(VLOOKUP(LEFT(AT35,4),'PO List by Level'!$I$2:$L$70,2,FALSE)),IF(ISERROR(VLOOKUP(AT35,'PO List by Level'!$I$2:$L$70,2,FALSE)),"TBD",VLOOKUP(AT35,'PO List by Level'!$I$2:$L$70,2,FALSE)),VLOOKUP(LEFT(AT35,4),'PO List by Level'!$I$2:$L$70,2,FALSE))</f>
        <v>TBD</v>
      </c>
      <c r="AU36" s="509" t="str">
        <f>IF(ISERROR(VLOOKUP(LEFT(AU35,4),'PO List by Level'!$I$2:$L$70,2,FALSE)),IF(ISERROR(VLOOKUP(AU35,'PO List by Level'!$I$2:$L$70,2,FALSE)),"TBD",VLOOKUP(AU35,'PO List by Level'!$I$2:$L$70,2,FALSE)),VLOOKUP(LEFT(AU35,4),'PO List by Level'!$I$2:$L$70,2,FALSE))</f>
        <v>TBD</v>
      </c>
      <c r="AV36" s="1246" t="str">
        <f>IF(ISERROR(VLOOKUP(LEFT(AV35,4),'PO List by Level'!$I$2:$L$70,2,FALSE)),IF(ISERROR(VLOOKUP(AV35,'PO List by Level'!$I$2:$L$70,2,FALSE)),"TBD",VLOOKUP(AV35,'PO List by Level'!$I$2:$L$70,2,FALSE)),VLOOKUP(LEFT(AV35,4),'PO List by Level'!$I$2:$L$70,2,FALSE))</f>
        <v>TBD</v>
      </c>
    </row>
    <row r="37" spans="1:48">
      <c r="A37" s="1474"/>
      <c r="B37" s="1448"/>
      <c r="C37" s="1269" t="s">
        <v>29</v>
      </c>
      <c r="D37" s="1270"/>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t="s">
        <v>2352</v>
      </c>
      <c r="AM37" s="509"/>
      <c r="AN37" s="509"/>
      <c r="AO37" s="509"/>
      <c r="AP37" s="509"/>
      <c r="AQ37" s="509"/>
      <c r="AR37" s="509"/>
      <c r="AS37" s="509"/>
      <c r="AT37" s="509"/>
      <c r="AU37" s="509"/>
      <c r="AV37" s="1246"/>
    </row>
    <row r="38" spans="1:48" ht="13.8" thickBot="1">
      <c r="A38" s="1475"/>
      <c r="B38" s="1449"/>
      <c r="C38" s="1273" t="s">
        <v>19</v>
      </c>
      <c r="D38" s="1274"/>
      <c r="E38" s="510"/>
      <c r="F38" s="1275"/>
      <c r="G38" s="1275"/>
      <c r="H38" s="1275"/>
      <c r="I38" s="1275"/>
      <c r="J38" s="1275"/>
      <c r="K38" s="1275"/>
      <c r="L38" s="1275"/>
      <c r="M38" s="1275"/>
      <c r="N38" s="1275"/>
      <c r="O38" s="1275"/>
      <c r="P38" s="1275"/>
      <c r="Q38" s="1275"/>
      <c r="R38" s="1275"/>
      <c r="S38" s="1275"/>
      <c r="T38" s="1275"/>
      <c r="U38" s="1275"/>
      <c r="V38" s="1275"/>
      <c r="W38" s="1275"/>
      <c r="X38" s="1275"/>
      <c r="Y38" s="510"/>
      <c r="Z38" s="1275"/>
      <c r="AA38" s="1275"/>
      <c r="AB38" s="1275"/>
      <c r="AC38" s="509"/>
      <c r="AD38" s="1275"/>
      <c r="AE38" s="1275"/>
      <c r="AF38" s="510"/>
      <c r="AG38" s="1275"/>
      <c r="AH38" s="1275"/>
      <c r="AI38" s="1275"/>
      <c r="AJ38" s="1275"/>
      <c r="AK38" s="1275"/>
      <c r="AL38" s="1275" t="s">
        <v>2322</v>
      </c>
      <c r="AM38" s="1275"/>
      <c r="AN38" s="1275"/>
      <c r="AO38" s="1275"/>
      <c r="AP38" s="1275"/>
      <c r="AQ38" s="1275"/>
      <c r="AR38" s="1275"/>
      <c r="AS38" s="1275"/>
      <c r="AT38" s="1275"/>
      <c r="AU38" s="1275"/>
      <c r="AV38" s="1248"/>
    </row>
    <row r="39" spans="1:48" s="29" customFormat="1" ht="13.5" customHeight="1" thickTop="1">
      <c r="A39" s="1457" t="str">
        <f>'Unit Info'!G5</f>
        <v>Level 4</v>
      </c>
      <c r="B39" s="1421">
        <v>1</v>
      </c>
      <c r="C39" s="391" t="s">
        <v>28</v>
      </c>
      <c r="D39" s="442" t="s">
        <v>2353</v>
      </c>
      <c r="E39" s="443"/>
      <c r="F39" s="443" t="s">
        <v>1499</v>
      </c>
      <c r="G39" s="443" t="s">
        <v>1500</v>
      </c>
      <c r="H39" s="443" t="s">
        <v>1501</v>
      </c>
      <c r="I39" s="443" t="s">
        <v>916</v>
      </c>
      <c r="J39" s="443" t="s">
        <v>917</v>
      </c>
      <c r="K39" s="443" t="s">
        <v>932</v>
      </c>
      <c r="L39" s="443" t="s">
        <v>928</v>
      </c>
      <c r="M39" s="443" t="s">
        <v>931</v>
      </c>
      <c r="N39" s="443" t="s">
        <v>921</v>
      </c>
      <c r="O39" s="443" t="s">
        <v>922</v>
      </c>
      <c r="P39" s="443" t="s">
        <v>2356</v>
      </c>
      <c r="Q39" s="443" t="s">
        <v>2043</v>
      </c>
      <c r="R39" s="443" t="s">
        <v>58</v>
      </c>
      <c r="S39" s="443" t="s">
        <v>35</v>
      </c>
      <c r="T39" s="443" t="s">
        <v>35</v>
      </c>
      <c r="U39" s="443" t="s">
        <v>904</v>
      </c>
      <c r="V39" s="443" t="s">
        <v>905</v>
      </c>
      <c r="W39" s="443" t="s">
        <v>906</v>
      </c>
      <c r="X39" s="444" t="s">
        <v>907</v>
      </c>
      <c r="Y39" s="443" t="s">
        <v>908</v>
      </c>
      <c r="Z39" s="443" t="s">
        <v>944</v>
      </c>
      <c r="AA39" s="443" t="s">
        <v>890</v>
      </c>
      <c r="AB39" s="443" t="s">
        <v>788</v>
      </c>
      <c r="AC39" s="443" t="s">
        <v>880</v>
      </c>
      <c r="AD39" s="443" t="s">
        <v>945</v>
      </c>
      <c r="AE39" s="443" t="s">
        <v>47</v>
      </c>
      <c r="AF39" s="443" t="s">
        <v>881</v>
      </c>
      <c r="AG39" s="444" t="s">
        <v>896</v>
      </c>
      <c r="AH39" s="447" t="s">
        <v>2290</v>
      </c>
      <c r="AI39" s="443" t="s">
        <v>897</v>
      </c>
      <c r="AJ39" s="443" t="s">
        <v>882</v>
      </c>
      <c r="AK39" s="447" t="s">
        <v>909</v>
      </c>
      <c r="AL39" s="443" t="s">
        <v>647</v>
      </c>
      <c r="AM39" s="443" t="s">
        <v>883</v>
      </c>
      <c r="AN39" s="443" t="s">
        <v>911</v>
      </c>
      <c r="AO39" s="443" t="s">
        <v>884</v>
      </c>
      <c r="AP39" s="443" t="s">
        <v>759</v>
      </c>
      <c r="AQ39" s="443" t="s">
        <v>64</v>
      </c>
      <c r="AR39" s="443"/>
      <c r="AS39" s="443"/>
      <c r="AT39" s="443"/>
      <c r="AU39" s="443"/>
      <c r="AV39" s="445"/>
    </row>
    <row r="40" spans="1:48">
      <c r="A40" s="1458"/>
      <c r="B40" s="1422"/>
      <c r="C40" s="1276" t="s">
        <v>52</v>
      </c>
      <c r="D40" s="1277" t="str">
        <f>IF(ISERROR(VLOOKUP(LEFT(D39,4),'PO List by Level'!$M$2:$P$70,2,FALSE)),IF(ISERROR(VLOOKUP(D39,'PO List by Level'!$M$2:$P$70,2,FALSE)),"TBD",VLOOKUP(D39,'PO List by Level'!$M$2:$P$70,2,FALSE)),VLOOKUP(LEFT(D39,4),'PO List by Level'!$M$2:$P$70,2,FALSE))</f>
        <v>TBD</v>
      </c>
      <c r="E40" s="1278" t="str">
        <f>IF(ISERROR(VLOOKUP(LEFT(E39,4),'PO List by Level'!$M$2:$P$70,2,FALSE)),IF(ISERROR(VLOOKUP(E39,'PO List by Level'!$M$2:$P$70,2,FALSE)),"TBD",VLOOKUP(E39,'PO List by Level'!$M$2:$P$70,2,FALSE)),VLOOKUP(LEFT(E39,4),'PO List by Level'!$M$2:$P$70,2,FALSE))</f>
        <v>TBD</v>
      </c>
      <c r="F40" s="1279" t="str">
        <f>IF(ISERROR(VLOOKUP(LEFT(F39,4),'PO List by Level'!$M$2:$P$70,2,FALSE)),IF(ISERROR(VLOOKUP(F39,'PO List by Level'!$M$2:$P$70,2,FALSE)),"TBD",VLOOKUP(F39,'PO List by Level'!$M$2:$P$70,2,FALSE)),VLOOKUP(LEFT(F39,4),'PO List by Level'!$M$2:$P$70,2,FALSE))</f>
        <v>Positive Social Relations for Youth</v>
      </c>
      <c r="G40" s="1279" t="str">
        <f>IF(ISERROR(VLOOKUP(LEFT(G39,4),'PO List by Level'!$M$2:$P$70,2,FALSE)),IF(ISERROR(VLOOKUP(G39,'PO List by Level'!$M$2:$P$70,2,FALSE)),"TBD",VLOOKUP(G39,'PO List by Level'!$M$2:$P$70,2,FALSE)),VLOOKUP(LEFT(G39,4),'PO List by Level'!$M$2:$P$70,2,FALSE))</f>
        <v>Positive Social Relations for Youth</v>
      </c>
      <c r="H40" s="1279" t="str">
        <f>IF(ISERROR(VLOOKUP(LEFT(H39,4),'PO List by Level'!$M$2:$P$70,2,FALSE)),IF(ISERROR(VLOOKUP(H39,'PO List by Level'!$M$2:$P$70,2,FALSE)),"TBD",VLOOKUP(H39,'PO List by Level'!$M$2:$P$70,2,FALSE)),VLOOKUP(LEFT(H39,4),'PO List by Level'!$M$2:$P$70,2,FALSE))</f>
        <v>Positive Social Relations for Youth</v>
      </c>
      <c r="I40" s="1279" t="str">
        <f>IF(ISERROR(VLOOKUP(LEFT(I39,4),'PO List by Level'!$M$2:$P$70,2,FALSE)),IF(ISERROR(VLOOKUP(I39,'PO List by Level'!$M$2:$P$70,2,FALSE)),"TBD",VLOOKUP(I39,'PO List by Level'!$M$2:$P$70,2,FALSE)),VLOOKUP(LEFT(I39,4),'PO List by Level'!$M$2:$P$70,2,FALSE))</f>
        <v>Principles of Flight</v>
      </c>
      <c r="J40" s="1279" t="str">
        <f>IF(ISERROR(VLOOKUP(LEFT(J39,4),'PO List by Level'!$M$2:$P$70,2,FALSE)),IF(ISERROR(VLOOKUP(J39,'PO List by Level'!$M$2:$P$70,2,FALSE)),"TBD",VLOOKUP(J39,'PO List by Level'!$M$2:$P$70,2,FALSE)),VLOOKUP(LEFT(J39,4),'PO List by Level'!$M$2:$P$70,2,FALSE))</f>
        <v>Principles of Flight</v>
      </c>
      <c r="K40" s="1279" t="str">
        <f>IF(ISERROR(VLOOKUP(LEFT(K39,4),'PO List by Level'!$M$2:$P$70,2,FALSE)),IF(ISERROR(VLOOKUP(K39,'PO List by Level'!$M$2:$P$70,2,FALSE)),"TBD",VLOOKUP(K39,'PO List by Level'!$M$2:$P$70,2,FALSE)),VLOOKUP(LEFT(K39,4),'PO List by Level'!$M$2:$P$70,2,FALSE))</f>
        <v>Air Navigation</v>
      </c>
      <c r="L40" s="1279" t="str">
        <f>IF(ISERROR(VLOOKUP(LEFT(L39,4),'PO List by Level'!$M$2:$P$70,2,FALSE)),IF(ISERROR(VLOOKUP(L39,'PO List by Level'!$M$2:$P$70,2,FALSE)),"TBD",VLOOKUP(L39,'PO List by Level'!$M$2:$P$70,2,FALSE)),VLOOKUP(LEFT(L39,4),'PO List by Level'!$M$2:$P$70,2,FALSE))</f>
        <v>Meteorology</v>
      </c>
      <c r="M40" s="1279" t="str">
        <f>IF(ISERROR(VLOOKUP(LEFT(M39,4),'PO List by Level'!$M$2:$P$70,2,FALSE)),IF(ISERROR(VLOOKUP(M39,'PO List by Level'!$M$2:$P$70,2,FALSE)),"TBD",VLOOKUP(M39,'PO List by Level'!$M$2:$P$70,2,FALSE)),VLOOKUP(LEFT(M39,4),'PO List by Level'!$M$2:$P$70,2,FALSE))</f>
        <v>Air Navigation</v>
      </c>
      <c r="N40" s="1279" t="str">
        <f>IF(ISERROR(VLOOKUP(LEFT(N39,4),'PO List by Level'!$M$2:$P$70,2,FALSE)),IF(ISERROR(VLOOKUP(N39,'PO List by Level'!$M$2:$P$70,2,FALSE)),"TBD",VLOOKUP(N39,'PO List by Level'!$M$2:$P$70,2,FALSE)),VLOOKUP(LEFT(N39,4),'PO List by Level'!$M$2:$P$70,2,FALSE))</f>
        <v>Propulsion</v>
      </c>
      <c r="O40" s="1279" t="str">
        <f>IF(ISERROR(VLOOKUP(LEFT(O39,4),'PO List by Level'!$M$2:$P$70,2,FALSE)),IF(ISERROR(VLOOKUP(O39,'PO List by Level'!$M$2:$P$70,2,FALSE)),"TBD",VLOOKUP(O39,'PO List by Level'!$M$2:$P$70,2,FALSE)),VLOOKUP(LEFT(O39,4),'PO List by Level'!$M$2:$P$70,2,FALSE))</f>
        <v>Propulsion</v>
      </c>
      <c r="P40" s="1279" t="str">
        <f>IF(ISERROR(VLOOKUP(LEFT(P39,4),'PO List by Level'!$M$2:$P$70,2,FALSE)),IF(ISERROR(VLOOKUP(P39,'PO List by Level'!$M$2:$P$70,2,FALSE)),"TBD",VLOOKUP(P39,'PO List by Level'!$M$2:$P$70,2,FALSE)),VLOOKUP(LEFT(P39,4),'PO List by Level'!$M$2:$P$70,2,FALSE))</f>
        <v>Air Navigation</v>
      </c>
      <c r="Q40" s="1279" t="str">
        <f>IF(ISERROR(VLOOKUP(LEFT(Q39,4),'PO List by Level'!$M$2:$P$70,2,FALSE)),IF(ISERROR(VLOOKUP(Q39,'PO List by Level'!$M$2:$P$70,2,FALSE)),"TBD",VLOOKUP(Q39,'PO List by Level'!$M$2:$P$70,2,FALSE)),VLOOKUP(LEFT(Q39,4),'PO List by Level'!$M$2:$P$70,2,FALSE))</f>
        <v>Air Navigation</v>
      </c>
      <c r="R40" s="1279" t="str">
        <f>IF(ISERROR(VLOOKUP(LEFT(R39,4),'PO List by Level'!$M$2:$P$70,2,FALSE)),IF(ISERROR(VLOOKUP(R39,'PO List by Level'!$M$2:$P$70,2,FALSE)),"TBD",VLOOKUP(R39,'PO List by Level'!$M$2:$P$70,2,FALSE)),VLOOKUP(LEFT(R39,4),'PO List by Level'!$M$2:$P$70,2,FALSE))</f>
        <v>Christmas Party</v>
      </c>
      <c r="S40" s="1279" t="str">
        <f>IF(ISERROR(VLOOKUP(LEFT(S39,4),'PO List by Level'!$M$2:$P$70,2,FALSE)),IF(ISERROR(VLOOKUP(S39,'PO List by Level'!$M$2:$P$70,2,FALSE)),"TBD",VLOOKUP(S39,'PO List by Level'!$M$2:$P$70,2,FALSE)),VLOOKUP(LEFT(S39,4),'PO List by Level'!$M$2:$P$70,2,FALSE))</f>
        <v>Xmas Break</v>
      </c>
      <c r="T40" s="1279" t="str">
        <f>IF(ISERROR(VLOOKUP(LEFT(T39,4),'PO List by Level'!$M$2:$P$70,2,FALSE)),IF(ISERROR(VLOOKUP(T39,'PO List by Level'!$M$2:$P$70,2,FALSE)),"TBD",VLOOKUP(T39,'PO List by Level'!$M$2:$P$70,2,FALSE)),VLOOKUP(LEFT(T39,4),'PO List by Level'!$M$2:$P$70,2,FALSE))</f>
        <v>Xmas Break</v>
      </c>
      <c r="U40" s="1279" t="str">
        <f>IF(ISERROR(VLOOKUP(LEFT(U39,4),'PO List by Level'!$M$2:$P$70,2,FALSE)),IF(ISERROR(VLOOKUP(U39,'PO List by Level'!$M$2:$P$70,2,FALSE)),"TBD",VLOOKUP(U39,'PO List by Level'!$M$2:$P$70,2,FALSE)),VLOOKUP(LEFT(U39,4),'PO List by Level'!$M$2:$P$70,2,FALSE))</f>
        <v>Instructional Techniques.</v>
      </c>
      <c r="V40" s="1279" t="str">
        <f>IF(ISERROR(VLOOKUP(LEFT(V39,4),'PO List by Level'!$M$2:$P$70,2,FALSE)),IF(ISERROR(VLOOKUP(V39,'PO List by Level'!$M$2:$P$70,2,FALSE)),"TBD",VLOOKUP(V39,'PO List by Level'!$M$2:$P$70,2,FALSE)),VLOOKUP(LEFT(V39,4),'PO List by Level'!$M$2:$P$70,2,FALSE))</f>
        <v>Instructional Techniques.</v>
      </c>
      <c r="W40" s="1279" t="str">
        <f>IF(ISERROR(VLOOKUP(LEFT(W39,4),'PO List by Level'!$M$2:$P$70,2,FALSE)),IF(ISERROR(VLOOKUP(W39,'PO List by Level'!$M$2:$P$70,2,FALSE)),"TBD",VLOOKUP(W39,'PO List by Level'!$M$2:$P$70,2,FALSE)),VLOOKUP(LEFT(W39,4),'PO List by Level'!$M$2:$P$70,2,FALSE))</f>
        <v>Instructional Techniques.</v>
      </c>
      <c r="X40" s="1279" t="str">
        <f>IF(ISERROR(VLOOKUP(LEFT(X39,4),'PO List by Level'!$M$2:$P$70,2,FALSE)),IF(ISERROR(VLOOKUP(X39,'PO List by Level'!$M$2:$P$70,2,FALSE)),"TBD",VLOOKUP(X39,'PO List by Level'!$M$2:$P$70,2,FALSE)),VLOOKUP(LEFT(X39,4),'PO List by Level'!$M$2:$P$70,2,FALSE))</f>
        <v>Instructional Techniques.</v>
      </c>
      <c r="Y40" s="1279" t="str">
        <f>IF(ISERROR(VLOOKUP(LEFT(Y39,4),'PO List by Level'!$M$2:$P$70,2,FALSE)),IF(ISERROR(VLOOKUP(Y39,'PO List by Level'!$M$2:$P$70,2,FALSE)),"TBD",VLOOKUP(Y39,'PO List by Level'!$M$2:$P$70,2,FALSE)),VLOOKUP(LEFT(Y39,4),'PO List by Level'!$M$2:$P$70,2,FALSE))</f>
        <v>Instructional Techniques.</v>
      </c>
      <c r="Z40" s="1279" t="str">
        <f>IF(ISERROR(VLOOKUP(LEFT(Z39,4),'PO List by Level'!$M$2:$P$70,2,FALSE)),IF(ISERROR(VLOOKUP(Z39,'PO List by Level'!$M$2:$P$70,2,FALSE)),"TBD",VLOOKUP(Z39,'PO List by Level'!$M$2:$P$70,2,FALSE)),VLOOKUP(LEFT(Z39,4),'PO List by Level'!$M$2:$P$70,2,FALSE))</f>
        <v>Aerospace</v>
      </c>
      <c r="AA40" s="1279" t="str">
        <f>IF(ISERROR(VLOOKUP(LEFT(AA39,4),'PO List by Level'!$M$2:$P$70,2,FALSE)),IF(ISERROR(VLOOKUP(AA39,'PO List by Level'!$M$2:$P$70,2,FALSE)),"TBD",VLOOKUP(AA39,'PO List by Level'!$M$2:$P$70,2,FALSE)),VLOOKUP(LEFT(AA39,4),'PO List by Level'!$M$2:$P$70,2,FALSE))</f>
        <v>General Cadet Knowledge</v>
      </c>
      <c r="AB40" s="1279" t="str">
        <f>IF(ISERROR(VLOOKUP(LEFT(AB39,4),'PO List by Level'!$M$2:$P$70,2,FALSE)),IF(ISERROR(VLOOKUP(AB39,'PO List by Level'!$M$2:$P$70,2,FALSE)),"TBD",VLOOKUP(AB39,'PO List by Level'!$M$2:$P$70,2,FALSE)),VLOOKUP(LEFT(AB39,4),'PO List by Level'!$M$2:$P$70,2,FALSE))</f>
        <v>Instructional Techniques.</v>
      </c>
      <c r="AC40" s="1279" t="str">
        <f>IF(ISERROR(VLOOKUP(LEFT(AC39,4),'PO List by Level'!$M$2:$P$70,2,FALSE)),IF(ISERROR(VLOOKUP(AC39,'PO List by Level'!$M$2:$P$70,2,FALSE)),"TBD",VLOOKUP(AC39,'PO List by Level'!$M$2:$P$70,2,FALSE)),VLOOKUP(LEFT(AC39,4),'PO List by Level'!$M$2:$P$70,2,FALSE))</f>
        <v>Leadership</v>
      </c>
      <c r="AD40" s="1279" t="str">
        <f>IF(ISERROR(VLOOKUP(LEFT(AD39,4),'PO List by Level'!$M$2:$P$70,2,FALSE)),IF(ISERROR(VLOOKUP(AD39,'PO List by Level'!$M$2:$P$70,2,FALSE)),"TBD",VLOOKUP(AD39,'PO List by Level'!$M$2:$P$70,2,FALSE)),VLOOKUP(LEFT(AD39,4),'PO List by Level'!$M$2:$P$70,2,FALSE))</f>
        <v>Aerospace</v>
      </c>
      <c r="AE40" s="1279" t="str">
        <f>IF(ISERROR(VLOOKUP(LEFT(AE39,4),'PO List by Level'!$M$2:$P$70,2,FALSE)),IF(ISERROR(VLOOKUP(AE39,'PO List by Level'!$M$2:$P$70,2,FALSE)),"TBD",VLOOKUP(AE39,'PO List by Level'!$M$2:$P$70,2,FALSE)),VLOOKUP(LEFT(AE39,4),'PO List by Level'!$M$2:$P$70,2,FALSE))</f>
        <v>Break</v>
      </c>
      <c r="AF40" s="1279" t="str">
        <f>IF(ISERROR(VLOOKUP(LEFT(AF39,4),'PO List by Level'!$M$2:$P$70,2,FALSE)),IF(ISERROR(VLOOKUP(AF39,'PO List by Level'!$M$2:$P$70,2,FALSE)),"TBD",VLOOKUP(AF39,'PO List by Level'!$M$2:$P$70,2,FALSE)),VLOOKUP(LEFT(AF39,4),'PO List by Level'!$M$2:$P$70,2,FALSE))</f>
        <v>Leadership</v>
      </c>
      <c r="AG40" s="1279" t="str">
        <f>IF(ISERROR(VLOOKUP(LEFT(AG39,4),'PO List by Level'!$M$2:$P$70,2,FALSE)),IF(ISERROR(VLOOKUP(AG39,'PO List by Level'!$M$2:$P$70,2,FALSE)),"TBD",VLOOKUP(AG39,'PO List by Level'!$M$2:$P$70,2,FALSE)),VLOOKUP(LEFT(AG39,4),'PO List by Level'!$M$2:$P$70,2,FALSE))</f>
        <v>Drill and Ceremonial</v>
      </c>
      <c r="AH40" s="1279" t="str">
        <f>IF(ISERROR(VLOOKUP(LEFT(AH39,4),'PO List by Level'!$M$2:$P$70,2,FALSE)),IF(ISERROR(VLOOKUP(AH39,'PO List by Level'!$M$2:$P$70,2,FALSE)),"TBD",VLOOKUP(AH39,'PO List by Level'!$M$2:$P$70,2,FALSE)),VLOOKUP(LEFT(AH39,4),'PO List by Level'!$M$2:$P$70,2,FALSE))</f>
        <v>Personal Fitness and Healthy Living</v>
      </c>
      <c r="AI40" s="1279" t="str">
        <f>IF(ISERROR(VLOOKUP(LEFT(AI39,4),'PO List by Level'!$M$2:$P$70,2,FALSE)),IF(ISERROR(VLOOKUP(AI39,'PO List by Level'!$M$2:$P$70,2,FALSE)),"TBD",VLOOKUP(AI39,'PO List by Level'!$M$2:$P$70,2,FALSE)),VLOOKUP(LEFT(AI39,4),'PO List by Level'!$M$2:$P$70,2,FALSE))</f>
        <v>Drill and Ceremonial</v>
      </c>
      <c r="AJ40" s="1279" t="str">
        <f>IF(ISERROR(VLOOKUP(LEFT(AJ39,4),'PO List by Level'!$M$2:$P$70,2,FALSE)),IF(ISERROR(VLOOKUP(AJ39,'PO List by Level'!$M$2:$P$70,2,FALSE)),"TBD",VLOOKUP(AJ39,'PO List by Level'!$M$2:$P$70,2,FALSE)),VLOOKUP(LEFT(AJ39,4),'PO List by Level'!$M$2:$P$70,2,FALSE))</f>
        <v>Leadership</v>
      </c>
      <c r="AK40" s="1279" t="str">
        <f>IF(ISERROR(VLOOKUP(LEFT(AK39,4),'PO List by Level'!$M$2:$P$70,2,FALSE)),IF(ISERROR(VLOOKUP(AK39,'PO List by Level'!$M$2:$P$70,2,FALSE)),"TBD",VLOOKUP(AK39,'PO List by Level'!$M$2:$P$70,2,FALSE)),VLOOKUP(LEFT(AK39,4),'PO List by Level'!$M$2:$P$70,2,FALSE))</f>
        <v>Radio Communication</v>
      </c>
      <c r="AL40" s="1279" t="str">
        <f>IF(ISERROR(VLOOKUP(LEFT(AL39,4),'PO List by Level'!$M$2:$P$70,2,FALSE)),IF(ISERROR(VLOOKUP(AL39,'PO List by Level'!$M$2:$P$70,2,FALSE)),"TBD",VLOOKUP(AL39,'PO List by Level'!$M$2:$P$70,2,FALSE)),VLOOKUP(LEFT(AL39,4),'PO List by Level'!$M$2:$P$70,2,FALSE))</f>
        <v>CAF Familiarization</v>
      </c>
      <c r="AM40" s="1279" t="str">
        <f>IF(ISERROR(VLOOKUP(LEFT(AM39,4),'PO List by Level'!$M$2:$P$70,2,FALSE)),IF(ISERROR(VLOOKUP(AM39,'PO List by Level'!$M$2:$P$70,2,FALSE)),"TBD",VLOOKUP(AM39,'PO List by Level'!$M$2:$P$70,2,FALSE)),VLOOKUP(LEFT(AM39,4),'PO List by Level'!$M$2:$P$70,2,FALSE))</f>
        <v>Leadership</v>
      </c>
      <c r="AN40" s="1279" t="str">
        <f>IF(ISERROR(VLOOKUP(LEFT(AN39,4),'PO List by Level'!$M$2:$P$70,2,FALSE)),IF(ISERROR(VLOOKUP(AN39,'PO List by Level'!$M$2:$P$70,2,FALSE)),"TBD",VLOOKUP(AN39,'PO List by Level'!$M$2:$P$70,2,FALSE)),VLOOKUP(LEFT(AN39,4),'PO List by Level'!$M$2:$P$70,2,FALSE))</f>
        <v>Radio Communication</v>
      </c>
      <c r="AO40" s="1279" t="str">
        <f>IF(ISERROR(VLOOKUP(LEFT(AO39,4),'PO List by Level'!$M$2:$P$70,2,FALSE)),IF(ISERROR(VLOOKUP(AO39,'PO List by Level'!$M$2:$P$70,2,FALSE)),"TBD",VLOOKUP(AO39,'PO List by Level'!$M$2:$P$70,2,FALSE)),VLOOKUP(LEFT(AO39,4),'PO List by Level'!$M$2:$P$70,2,FALSE))</f>
        <v>Leadership</v>
      </c>
      <c r="AP40" s="1279" t="str">
        <f>IF(ISERROR(VLOOKUP(LEFT(AP39,4),'PO List by Level'!$M$2:$P$70,2,FALSE)),IF(ISERROR(VLOOKUP(AP39,'PO List by Level'!$M$2:$P$70,2,FALSE)),"TBD",VLOOKUP(AP39,'PO List by Level'!$M$2:$P$70,2,FALSE)),VLOOKUP(LEFT(AP39,4),'PO List by Level'!$M$2:$P$70,2,FALSE))</f>
        <v>Leadership</v>
      </c>
      <c r="AQ40" s="1279" t="str">
        <f>IF(ISERROR(VLOOKUP(LEFT(AQ39,4),'PO List by Level'!$M$2:$P$70,2,FALSE)),IF(ISERROR(VLOOKUP(AQ39,'PO List by Level'!$M$2:$P$70,2,FALSE)),"TBD",VLOOKUP(AQ39,'PO List by Level'!$M$2:$P$70,2,FALSE)),VLOOKUP(LEFT(AQ39,4),'PO List by Level'!$M$2:$P$70,2,FALSE))</f>
        <v>ACR Practice</v>
      </c>
      <c r="AR40" s="1279" t="str">
        <f>IF(ISERROR(VLOOKUP(LEFT(AR39,4),'PO List by Level'!$M$2:$P$70,2,FALSE)),IF(ISERROR(VLOOKUP(AR39,'PO List by Level'!$M$2:$P$70,2,FALSE)),"TBD",VLOOKUP(AR39,'PO List by Level'!$M$2:$P$70,2,FALSE)),VLOOKUP(LEFT(AR39,4),'PO List by Level'!$M$2:$P$70,2,FALSE))</f>
        <v>TBD</v>
      </c>
      <c r="AS40" s="1279" t="str">
        <f>IF(ISERROR(VLOOKUP(LEFT(AS39,4),'PO List by Level'!$M$2:$P$70,2,FALSE)),IF(ISERROR(VLOOKUP(AS39,'PO List by Level'!$M$2:$P$70,2,FALSE)),"TBD",VLOOKUP(AS39,'PO List by Level'!$M$2:$P$70,2,FALSE)),VLOOKUP(LEFT(AS39,4),'PO List by Level'!$M$2:$P$70,2,FALSE))</f>
        <v>TBD</v>
      </c>
      <c r="AT40" s="1279" t="str">
        <f>IF(ISERROR(VLOOKUP(LEFT(AT39,4),'PO List by Level'!$M$2:$P$70,2,FALSE)),IF(ISERROR(VLOOKUP(AT39,'PO List by Level'!$M$2:$P$70,2,FALSE)),"TBD",VLOOKUP(AT39,'PO List by Level'!$M$2:$P$70,2,FALSE)),VLOOKUP(LEFT(AT39,4),'PO List by Level'!$M$2:$P$70,2,FALSE))</f>
        <v>TBD</v>
      </c>
      <c r="AU40" s="1279" t="str">
        <f>IF(ISERROR(VLOOKUP(LEFT(AU39,4),'PO List by Level'!$M$2:$P$70,2,FALSE)),IF(ISERROR(VLOOKUP(AU39,'PO List by Level'!$M$2:$P$70,2,FALSE)),"TBD",VLOOKUP(AU39,'PO List by Level'!$M$2:$P$70,2,FALSE)),VLOOKUP(LEFT(AU39,4),'PO List by Level'!$M$2:$P$70,2,FALSE))</f>
        <v>TBD</v>
      </c>
      <c r="AV40" s="1280" t="str">
        <f>IF(ISERROR(VLOOKUP(LEFT(AV39,4),'PO List by Level'!$M$2:$P$70,2,FALSE)),IF(ISERROR(VLOOKUP(AV39,'PO List by Level'!$M$2:$P$70,2,FALSE)),"TBD",VLOOKUP(AV39,'PO List by Level'!$M$2:$P$70,2,FALSE)),VLOOKUP(LEFT(AV39,4),'PO List by Level'!$M$2:$P$70,2,FALSE))</f>
        <v>TBD</v>
      </c>
    </row>
    <row r="41" spans="1:48" ht="12.75" customHeight="1">
      <c r="A41" s="1458"/>
      <c r="B41" s="1422"/>
      <c r="C41" s="1276" t="s">
        <v>29</v>
      </c>
      <c r="D41" s="1277"/>
      <c r="E41" s="1278"/>
      <c r="F41" s="1279" t="s">
        <v>2352</v>
      </c>
      <c r="G41" s="1278" t="s">
        <v>2352</v>
      </c>
      <c r="H41" s="1279" t="s">
        <v>2352</v>
      </c>
      <c r="I41" s="1278" t="s">
        <v>2371</v>
      </c>
      <c r="J41" s="1279" t="s">
        <v>2352</v>
      </c>
      <c r="K41" s="1278" t="s">
        <v>2352</v>
      </c>
      <c r="L41" s="1279" t="s">
        <v>2352</v>
      </c>
      <c r="M41" s="1278"/>
      <c r="N41" s="1279" t="s">
        <v>2352</v>
      </c>
      <c r="O41" s="1278"/>
      <c r="P41" s="1279" t="s">
        <v>2352</v>
      </c>
      <c r="Q41" s="1278"/>
      <c r="R41" s="1279" t="s">
        <v>2352</v>
      </c>
      <c r="S41" s="1278"/>
      <c r="T41" s="1279"/>
      <c r="U41" s="1279" t="s">
        <v>2359</v>
      </c>
      <c r="V41" s="1279" t="s">
        <v>2367</v>
      </c>
      <c r="W41" s="1279" t="s">
        <v>2363</v>
      </c>
      <c r="X41" s="1279"/>
      <c r="Y41" s="1279" t="s">
        <v>2451</v>
      </c>
      <c r="Z41" s="1279" t="s">
        <v>2367</v>
      </c>
      <c r="AA41" s="1279" t="s">
        <v>2451</v>
      </c>
      <c r="AB41" s="1279"/>
      <c r="AC41" s="1279" t="s">
        <v>2364</v>
      </c>
      <c r="AD41" s="1279" t="s">
        <v>2459</v>
      </c>
      <c r="AE41" s="1279"/>
      <c r="AF41" s="1279"/>
      <c r="AG41" s="1279"/>
      <c r="AH41" s="1279"/>
      <c r="AI41" s="1279"/>
      <c r="AJ41" s="1279"/>
      <c r="AK41" s="1279" t="s">
        <v>2452</v>
      </c>
      <c r="AL41" s="1279" t="s">
        <v>2352</v>
      </c>
      <c r="AM41" s="1279"/>
      <c r="AN41" s="1279"/>
      <c r="AO41" s="1279"/>
      <c r="AP41" s="1279" t="s">
        <v>2449</v>
      </c>
      <c r="AQ41" s="1279"/>
      <c r="AR41" s="1279"/>
      <c r="AS41" s="1279"/>
      <c r="AT41" s="1279"/>
      <c r="AU41" s="1279"/>
      <c r="AV41" s="1280"/>
    </row>
    <row r="42" spans="1:48">
      <c r="A42" s="1458"/>
      <c r="B42" s="1422"/>
      <c r="C42" s="1281" t="s">
        <v>19</v>
      </c>
      <c r="D42" s="1282"/>
      <c r="E42" s="1283"/>
      <c r="F42" s="1283" t="s">
        <v>2337</v>
      </c>
      <c r="G42" s="1283" t="s">
        <v>2337</v>
      </c>
      <c r="H42" s="1283" t="s">
        <v>2337</v>
      </c>
      <c r="I42" s="1283" t="s">
        <v>2367</v>
      </c>
      <c r="J42" s="1283" t="s">
        <v>2453</v>
      </c>
      <c r="K42" s="1283" t="s">
        <v>2454</v>
      </c>
      <c r="L42" s="1283" t="s">
        <v>2357</v>
      </c>
      <c r="M42" s="1283" t="s">
        <v>2363</v>
      </c>
      <c r="N42" s="1283" t="s">
        <v>2454</v>
      </c>
      <c r="O42" s="1283" t="s">
        <v>2367</v>
      </c>
      <c r="P42" s="1283" t="s">
        <v>2357</v>
      </c>
      <c r="Q42" s="1283"/>
      <c r="R42" s="1283"/>
      <c r="S42" s="1283"/>
      <c r="T42" s="1283"/>
      <c r="U42" s="1283"/>
      <c r="V42" s="1283"/>
      <c r="W42" s="1279"/>
      <c r="X42" s="1283"/>
      <c r="Y42" s="1283"/>
      <c r="Z42" s="1283"/>
      <c r="AA42" s="1283"/>
      <c r="AB42" s="1283"/>
      <c r="AC42" s="1283"/>
      <c r="AD42" s="1283"/>
      <c r="AE42" s="1283"/>
      <c r="AF42" s="1283"/>
      <c r="AG42" s="1283"/>
      <c r="AH42" s="1283"/>
      <c r="AI42" s="1283"/>
      <c r="AJ42" s="1283"/>
      <c r="AK42" s="1283"/>
      <c r="AL42" s="1283" t="s">
        <v>2322</v>
      </c>
      <c r="AM42" s="1283"/>
      <c r="AN42" s="1283"/>
      <c r="AO42" s="1283"/>
      <c r="AP42" s="1283"/>
      <c r="AQ42" s="1283"/>
      <c r="AR42" s="1283"/>
      <c r="AS42" s="1283"/>
      <c r="AT42" s="1283"/>
      <c r="AU42" s="1283"/>
      <c r="AV42" s="1284"/>
    </row>
    <row r="43" spans="1:48" s="29" customFormat="1" ht="12.75" customHeight="1">
      <c r="A43" s="1458"/>
      <c r="B43" s="1421">
        <v>2</v>
      </c>
      <c r="C43" s="392" t="s">
        <v>28</v>
      </c>
      <c r="D43" s="446"/>
      <c r="E43" s="447"/>
      <c r="F43" s="447" t="s">
        <v>1499</v>
      </c>
      <c r="G43" s="447" t="s">
        <v>1500</v>
      </c>
      <c r="H43" s="447" t="s">
        <v>1501</v>
      </c>
      <c r="I43" s="447" t="s">
        <v>927</v>
      </c>
      <c r="J43" s="447" t="s">
        <v>917</v>
      </c>
      <c r="K43" s="447" t="s">
        <v>928</v>
      </c>
      <c r="L43" s="447" t="s">
        <v>928</v>
      </c>
      <c r="M43" s="447" t="s">
        <v>931</v>
      </c>
      <c r="N43" s="447" t="s">
        <v>923</v>
      </c>
      <c r="O43" s="447" t="s">
        <v>925</v>
      </c>
      <c r="P43" s="447" t="s">
        <v>2356</v>
      </c>
      <c r="Q43" s="447" t="s">
        <v>2043</v>
      </c>
      <c r="R43" s="447" t="s">
        <v>58</v>
      </c>
      <c r="S43" s="447" t="s">
        <v>35</v>
      </c>
      <c r="T43" s="447" t="s">
        <v>35</v>
      </c>
      <c r="U43" s="447" t="s">
        <v>904</v>
      </c>
      <c r="V43" s="447" t="s">
        <v>905</v>
      </c>
      <c r="W43" s="447" t="s">
        <v>906</v>
      </c>
      <c r="X43" s="447" t="s">
        <v>908</v>
      </c>
      <c r="Y43" s="444" t="s">
        <v>908</v>
      </c>
      <c r="Z43" s="444" t="s">
        <v>894</v>
      </c>
      <c r="AA43" s="444" t="s">
        <v>879</v>
      </c>
      <c r="AB43" s="444" t="s">
        <v>788</v>
      </c>
      <c r="AC43" s="444" t="s">
        <v>880</v>
      </c>
      <c r="AD43" s="444" t="s">
        <v>895</v>
      </c>
      <c r="AE43" s="444" t="s">
        <v>47</v>
      </c>
      <c r="AF43" s="444" t="s">
        <v>881</v>
      </c>
      <c r="AG43" s="444" t="s">
        <v>891</v>
      </c>
      <c r="AH43" s="444" t="s">
        <v>2290</v>
      </c>
      <c r="AI43" s="444" t="s">
        <v>897</v>
      </c>
      <c r="AJ43" s="447" t="s">
        <v>882</v>
      </c>
      <c r="AK43" s="447" t="s">
        <v>910</v>
      </c>
      <c r="AL43" s="447" t="s">
        <v>647</v>
      </c>
      <c r="AM43" s="447" t="s">
        <v>883</v>
      </c>
      <c r="AN43" s="447" t="s">
        <v>912</v>
      </c>
      <c r="AO43" s="447" t="s">
        <v>889</v>
      </c>
      <c r="AP43" s="447" t="s">
        <v>759</v>
      </c>
      <c r="AQ43" s="447" t="s">
        <v>64</v>
      </c>
      <c r="AR43" s="447"/>
      <c r="AS43" s="447"/>
      <c r="AT43" s="447"/>
      <c r="AU43" s="447"/>
      <c r="AV43" s="448"/>
    </row>
    <row r="44" spans="1:48">
      <c r="A44" s="1458"/>
      <c r="B44" s="1422"/>
      <c r="C44" s="1276" t="s">
        <v>52</v>
      </c>
      <c r="D44" s="1277" t="str">
        <f>IF(ISERROR(VLOOKUP(LEFT(D43,4),'PO List by Level'!$M$2:$P$70,2,FALSE)),IF(ISERROR(VLOOKUP(D43,'PO List by Level'!$M$2:$P$70,2,FALSE)),"TBD",VLOOKUP(D43,'PO List by Level'!$M$2:$P$70,2,FALSE)),VLOOKUP(LEFT(D43,4),'PO List by Level'!$M$2:$P$70,2,FALSE))</f>
        <v>TBD</v>
      </c>
      <c r="E44" s="1278" t="str">
        <f>IF(ISERROR(VLOOKUP(LEFT(E43,4),'PO List by Level'!$M$2:$P$70,2,FALSE)),IF(ISERROR(VLOOKUP(E43,'PO List by Level'!$M$2:$P$70,2,FALSE)),"TBD",VLOOKUP(E43,'PO List by Level'!$M$2:$P$70,2,FALSE)),VLOOKUP(LEFT(E43,4),'PO List by Level'!$M$2:$P$70,2,FALSE))</f>
        <v>TBD</v>
      </c>
      <c r="F44" s="1279" t="str">
        <f>IF(ISERROR(VLOOKUP(LEFT(F43,4),'PO List by Level'!$M$2:$P$70,2,FALSE)),IF(ISERROR(VLOOKUP(F43,'PO List by Level'!$M$2:$P$70,2,FALSE)),"TBD",VLOOKUP(F43,'PO List by Level'!$M$2:$P$70,2,FALSE)),VLOOKUP(LEFT(F43,4),'PO List by Level'!$M$2:$P$70,2,FALSE))</f>
        <v>Positive Social Relations for Youth</v>
      </c>
      <c r="G44" s="1279" t="str">
        <f>IF(ISERROR(VLOOKUP(LEFT(G43,4),'PO List by Level'!$M$2:$P$70,2,FALSE)),IF(ISERROR(VLOOKUP(G43,'PO List by Level'!$M$2:$P$70,2,FALSE)),"TBD",VLOOKUP(G43,'PO List by Level'!$M$2:$P$70,2,FALSE)),VLOOKUP(LEFT(G43,4),'PO List by Level'!$M$2:$P$70,2,FALSE))</f>
        <v>Positive Social Relations for Youth</v>
      </c>
      <c r="H44" s="1279" t="str">
        <f>IF(ISERROR(VLOOKUP(LEFT(H43,4),'PO List by Level'!$M$2:$P$70,2,FALSE)),IF(ISERROR(VLOOKUP(H43,'PO List by Level'!$M$2:$P$70,2,FALSE)),"TBD",VLOOKUP(H43,'PO List by Level'!$M$2:$P$70,2,FALSE)),VLOOKUP(LEFT(H43,4),'PO List by Level'!$M$2:$P$70,2,FALSE))</f>
        <v>Positive Social Relations for Youth</v>
      </c>
      <c r="I44" s="1279" t="str">
        <f>IF(ISERROR(VLOOKUP(LEFT(I43,4),'PO List by Level'!$M$2:$P$70,2,FALSE)),IF(ISERROR(VLOOKUP(I43,'PO List by Level'!$M$2:$P$70,2,FALSE)),"TBD",VLOOKUP(I43,'PO List by Level'!$M$2:$P$70,2,FALSE)),VLOOKUP(LEFT(I43,4),'PO List by Level'!$M$2:$P$70,2,FALSE))</f>
        <v>Meteorology</v>
      </c>
      <c r="J44" s="1279" t="str">
        <f>IF(ISERROR(VLOOKUP(LEFT(J43,4),'PO List by Level'!$M$2:$P$70,2,FALSE)),IF(ISERROR(VLOOKUP(J43,'PO List by Level'!$M$2:$P$70,2,FALSE)),"TBD",VLOOKUP(J43,'PO List by Level'!$M$2:$P$70,2,FALSE)),VLOOKUP(LEFT(J43,4),'PO List by Level'!$M$2:$P$70,2,FALSE))</f>
        <v>Principles of Flight</v>
      </c>
      <c r="K44" s="1279" t="str">
        <f>IF(ISERROR(VLOOKUP(LEFT(K43,4),'PO List by Level'!$M$2:$P$70,2,FALSE)),IF(ISERROR(VLOOKUP(K43,'PO List by Level'!$M$2:$P$70,2,FALSE)),"TBD",VLOOKUP(K43,'PO List by Level'!$M$2:$P$70,2,FALSE)),VLOOKUP(LEFT(K43,4),'PO List by Level'!$M$2:$P$70,2,FALSE))</f>
        <v>Meteorology</v>
      </c>
      <c r="L44" s="1279" t="str">
        <f>IF(ISERROR(VLOOKUP(LEFT(L43,4),'PO List by Level'!$M$2:$P$70,2,FALSE)),IF(ISERROR(VLOOKUP(L43,'PO List by Level'!$M$2:$P$70,2,FALSE)),"TBD",VLOOKUP(L43,'PO List by Level'!$M$2:$P$70,2,FALSE)),VLOOKUP(LEFT(L43,4),'PO List by Level'!$M$2:$P$70,2,FALSE))</f>
        <v>Meteorology</v>
      </c>
      <c r="M44" s="1279" t="str">
        <f>IF(ISERROR(VLOOKUP(LEFT(M43,4),'PO List by Level'!$M$2:$P$70,2,FALSE)),IF(ISERROR(VLOOKUP(M43,'PO List by Level'!$M$2:$P$70,2,FALSE)),"TBD",VLOOKUP(M43,'PO List by Level'!$M$2:$P$70,2,FALSE)),VLOOKUP(LEFT(M43,4),'PO List by Level'!$M$2:$P$70,2,FALSE))</f>
        <v>Air Navigation</v>
      </c>
      <c r="N44" s="1279" t="str">
        <f>IF(ISERROR(VLOOKUP(LEFT(N43,4),'PO List by Level'!$M$2:$P$70,2,FALSE)),IF(ISERROR(VLOOKUP(N43,'PO List by Level'!$M$2:$P$70,2,FALSE)),"TBD",VLOOKUP(N43,'PO List by Level'!$M$2:$P$70,2,FALSE)),VLOOKUP(LEFT(N43,4),'PO List by Level'!$M$2:$P$70,2,FALSE))</f>
        <v>Propulsion</v>
      </c>
      <c r="O44" s="1279" t="str">
        <f>IF(ISERROR(VLOOKUP(LEFT(O43,4),'PO List by Level'!$M$2:$P$70,2,FALSE)),IF(ISERROR(VLOOKUP(O43,'PO List by Level'!$M$2:$P$70,2,FALSE)),"TBD",VLOOKUP(O43,'PO List by Level'!$M$2:$P$70,2,FALSE)),VLOOKUP(LEFT(O43,4),'PO List by Level'!$M$2:$P$70,2,FALSE))</f>
        <v>Meteorology</v>
      </c>
      <c r="P44" s="1279" t="str">
        <f>IF(ISERROR(VLOOKUP(LEFT(P43,4),'PO List by Level'!$M$2:$P$70,2,FALSE)),IF(ISERROR(VLOOKUP(P43,'PO List by Level'!$M$2:$P$70,2,FALSE)),"TBD",VLOOKUP(P43,'PO List by Level'!$M$2:$P$70,2,FALSE)),VLOOKUP(LEFT(P43,4),'PO List by Level'!$M$2:$P$70,2,FALSE))</f>
        <v>Air Navigation</v>
      </c>
      <c r="Q44" s="1279" t="str">
        <f>IF(ISERROR(VLOOKUP(LEFT(Q43,4),'PO List by Level'!$M$2:$P$70,2,FALSE)),IF(ISERROR(VLOOKUP(Q43,'PO List by Level'!$M$2:$P$70,2,FALSE)),"TBD",VLOOKUP(Q43,'PO List by Level'!$M$2:$P$70,2,FALSE)),VLOOKUP(LEFT(Q43,4),'PO List by Level'!$M$2:$P$70,2,FALSE))</f>
        <v>Air Navigation</v>
      </c>
      <c r="R44" s="1279" t="str">
        <f>IF(ISERROR(VLOOKUP(LEFT(R43,4),'PO List by Level'!$M$2:$P$70,2,FALSE)),IF(ISERROR(VLOOKUP(R43,'PO List by Level'!$M$2:$P$70,2,FALSE)),"TBD",VLOOKUP(R43,'PO List by Level'!$M$2:$P$70,2,FALSE)),VLOOKUP(LEFT(R43,4),'PO List by Level'!$M$2:$P$70,2,FALSE))</f>
        <v>Christmas Party</v>
      </c>
      <c r="S44" s="1279" t="str">
        <f>IF(ISERROR(VLOOKUP(LEFT(S43,4),'PO List by Level'!$M$2:$P$70,2,FALSE)),IF(ISERROR(VLOOKUP(S43,'PO List by Level'!$M$2:$P$70,2,FALSE)),"TBD",VLOOKUP(S43,'PO List by Level'!$M$2:$P$70,2,FALSE)),VLOOKUP(LEFT(S43,4),'PO List by Level'!$M$2:$P$70,2,FALSE))</f>
        <v>Xmas Break</v>
      </c>
      <c r="T44" s="1279" t="str">
        <f>IF(ISERROR(VLOOKUP(LEFT(T43,4),'PO List by Level'!$M$2:$P$70,2,FALSE)),IF(ISERROR(VLOOKUP(T43,'PO List by Level'!$M$2:$P$70,2,FALSE)),"TBD",VLOOKUP(T43,'PO List by Level'!$M$2:$P$70,2,FALSE)),VLOOKUP(LEFT(T43,4),'PO List by Level'!$M$2:$P$70,2,FALSE))</f>
        <v>Xmas Break</v>
      </c>
      <c r="U44" s="1279" t="str">
        <f>IF(ISERROR(VLOOKUP(LEFT(U43,4),'PO List by Level'!$M$2:$P$70,2,FALSE)),IF(ISERROR(VLOOKUP(U43,'PO List by Level'!$M$2:$P$70,2,FALSE)),"TBD",VLOOKUP(U43,'PO List by Level'!$M$2:$P$70,2,FALSE)),VLOOKUP(LEFT(U43,4),'PO List by Level'!$M$2:$P$70,2,FALSE))</f>
        <v>Instructional Techniques.</v>
      </c>
      <c r="V44" s="1279" t="str">
        <f>IF(ISERROR(VLOOKUP(LEFT(V43,4),'PO List by Level'!$M$2:$P$70,2,FALSE)),IF(ISERROR(VLOOKUP(V43,'PO List by Level'!$M$2:$P$70,2,FALSE)),"TBD",VLOOKUP(V43,'PO List by Level'!$M$2:$P$70,2,FALSE)),VLOOKUP(LEFT(V43,4),'PO List by Level'!$M$2:$P$70,2,FALSE))</f>
        <v>Instructional Techniques.</v>
      </c>
      <c r="W44" s="1279" t="str">
        <f>IF(ISERROR(VLOOKUP(LEFT(W43,4),'PO List by Level'!$M$2:$P$70,2,FALSE)),IF(ISERROR(VLOOKUP(W43,'PO List by Level'!$M$2:$P$70,2,FALSE)),"TBD",VLOOKUP(W43,'PO List by Level'!$M$2:$P$70,2,FALSE)),VLOOKUP(LEFT(W43,4),'PO List by Level'!$M$2:$P$70,2,FALSE))</f>
        <v>Instructional Techniques.</v>
      </c>
      <c r="X44" s="1279" t="str">
        <f>IF(ISERROR(VLOOKUP(LEFT(X43,4),'PO List by Level'!$M$2:$P$70,2,FALSE)),IF(ISERROR(VLOOKUP(X43,'PO List by Level'!$M$2:$P$70,2,FALSE)),"TBD",VLOOKUP(X43,'PO List by Level'!$M$2:$P$70,2,FALSE)),VLOOKUP(LEFT(X43,4),'PO List by Level'!$M$2:$P$70,2,FALSE))</f>
        <v>Instructional Techniques.</v>
      </c>
      <c r="Y44" s="1279" t="str">
        <f>IF(ISERROR(VLOOKUP(LEFT(Y43,4),'PO List by Level'!$M$2:$P$70,2,FALSE)),IF(ISERROR(VLOOKUP(Y43,'PO List by Level'!$M$2:$P$70,2,FALSE)),"TBD",VLOOKUP(Y43,'PO List by Level'!$M$2:$P$70,2,FALSE)),VLOOKUP(LEFT(Y43,4),'PO List by Level'!$M$2:$P$70,2,FALSE))</f>
        <v>Instructional Techniques.</v>
      </c>
      <c r="Z44" s="1279" t="str">
        <f>IF(ISERROR(VLOOKUP(LEFT(Z43,4),'PO List by Level'!$M$2:$P$70,2,FALSE)),IF(ISERROR(VLOOKUP(Z43,'PO List by Level'!$M$2:$P$70,2,FALSE)),"TBD",VLOOKUP(Z43,'PO List by Level'!$M$2:$P$70,2,FALSE)),VLOOKUP(LEFT(Z43,4),'PO List by Level'!$M$2:$P$70,2,FALSE))</f>
        <v>Drill and Ceremonial</v>
      </c>
      <c r="AA44" s="1279" t="str">
        <f>IF(ISERROR(VLOOKUP(LEFT(AA43,4),'PO List by Level'!$M$2:$P$70,2,FALSE)),IF(ISERROR(VLOOKUP(AA43,'PO List by Level'!$M$2:$P$70,2,FALSE)),"TBD",VLOOKUP(AA43,'PO List by Level'!$M$2:$P$70,2,FALSE)),VLOOKUP(LEFT(AA43,4),'PO List by Level'!$M$2:$P$70,2,FALSE))</f>
        <v>Leadership</v>
      </c>
      <c r="AB44" s="1279" t="str">
        <f>IF(ISERROR(VLOOKUP(LEFT(AB43,4),'PO List by Level'!$M$2:$P$70,2,FALSE)),IF(ISERROR(VLOOKUP(AB43,'PO List by Level'!$M$2:$P$70,2,FALSE)),"TBD",VLOOKUP(AB43,'PO List by Level'!$M$2:$P$70,2,FALSE)),VLOOKUP(LEFT(AB43,4),'PO List by Level'!$M$2:$P$70,2,FALSE))</f>
        <v>Instructional Techniques.</v>
      </c>
      <c r="AC44" s="1279" t="str">
        <f>IF(ISERROR(VLOOKUP(LEFT(AC43,4),'PO List by Level'!$M$2:$P$70,2,FALSE)),IF(ISERROR(VLOOKUP(AC43,'PO List by Level'!$M$2:$P$70,2,FALSE)),"TBD",VLOOKUP(AC43,'PO List by Level'!$M$2:$P$70,2,FALSE)),VLOOKUP(LEFT(AC43,4),'PO List by Level'!$M$2:$P$70,2,FALSE))</f>
        <v>Leadership</v>
      </c>
      <c r="AD44" s="1279" t="str">
        <f>IF(ISERROR(VLOOKUP(LEFT(AD43,4),'PO List by Level'!$M$2:$P$70,2,FALSE)),IF(ISERROR(VLOOKUP(AD43,'PO List by Level'!$M$2:$P$70,2,FALSE)),"TBD",VLOOKUP(AD43,'PO List by Level'!$M$2:$P$70,2,FALSE)),VLOOKUP(LEFT(AD43,4),'PO List by Level'!$M$2:$P$70,2,FALSE))</f>
        <v>Drill and Ceremonial</v>
      </c>
      <c r="AE44" s="1279" t="str">
        <f>IF(ISERROR(VLOOKUP(LEFT(AE43,4),'PO List by Level'!$M$2:$P$70,2,FALSE)),IF(ISERROR(VLOOKUP(AE43,'PO List by Level'!$M$2:$P$70,2,FALSE)),"TBD",VLOOKUP(AE43,'PO List by Level'!$M$2:$P$70,2,FALSE)),VLOOKUP(LEFT(AE43,4),'PO List by Level'!$M$2:$P$70,2,FALSE))</f>
        <v>Break</v>
      </c>
      <c r="AF44" s="1279" t="str">
        <f>IF(ISERROR(VLOOKUP(LEFT(AF43,4),'PO List by Level'!$M$2:$P$70,2,FALSE)),IF(ISERROR(VLOOKUP(AF43,'PO List by Level'!$M$2:$P$70,2,FALSE)),"TBD",VLOOKUP(AF43,'PO List by Level'!$M$2:$P$70,2,FALSE)),VLOOKUP(LEFT(AF43,4),'PO List by Level'!$M$2:$P$70,2,FALSE))</f>
        <v>Leadership</v>
      </c>
      <c r="AG44" s="1279" t="str">
        <f>IF(ISERROR(VLOOKUP(LEFT(AG43,4),'PO List by Level'!$M$2:$P$70,2,FALSE)),IF(ISERROR(VLOOKUP(AG43,'PO List by Level'!$M$2:$P$70,2,FALSE)),"TBD",VLOOKUP(AG43,'PO List by Level'!$M$2:$P$70,2,FALSE)),VLOOKUP(LEFT(AG43,4),'PO List by Level'!$M$2:$P$70,2,FALSE))</f>
        <v>General Cadet Knowledge</v>
      </c>
      <c r="AH44" s="1279" t="str">
        <f>IF(ISERROR(VLOOKUP(LEFT(AH43,4),'PO List by Level'!$M$2:$P$70,2,FALSE)),IF(ISERROR(VLOOKUP(AH43,'PO List by Level'!$M$2:$P$70,2,FALSE)),"TBD",VLOOKUP(AH43,'PO List by Level'!$M$2:$P$70,2,FALSE)),VLOOKUP(LEFT(AH43,4),'PO List by Level'!$M$2:$P$70,2,FALSE))</f>
        <v>Personal Fitness and Healthy Living</v>
      </c>
      <c r="AI44" s="1279" t="str">
        <f>IF(ISERROR(VLOOKUP(LEFT(AI43,4),'PO List by Level'!$M$2:$P$70,2,FALSE)),IF(ISERROR(VLOOKUP(AI43,'PO List by Level'!$M$2:$P$70,2,FALSE)),"TBD",VLOOKUP(AI43,'PO List by Level'!$M$2:$P$70,2,FALSE)),VLOOKUP(LEFT(AI43,4),'PO List by Level'!$M$2:$P$70,2,FALSE))</f>
        <v>Drill and Ceremonial</v>
      </c>
      <c r="AJ44" s="1279" t="str">
        <f>IF(ISERROR(VLOOKUP(LEFT(AJ43,4),'PO List by Level'!$M$2:$P$70,2,FALSE)),IF(ISERROR(VLOOKUP(AJ43,'PO List by Level'!$M$2:$P$70,2,FALSE)),"TBD",VLOOKUP(AJ43,'PO List by Level'!$M$2:$P$70,2,FALSE)),VLOOKUP(LEFT(AJ43,4),'PO List by Level'!$M$2:$P$70,2,FALSE))</f>
        <v>Leadership</v>
      </c>
      <c r="AK44" s="1279" t="str">
        <f>IF(ISERROR(VLOOKUP(LEFT(AK43,4),'PO List by Level'!$M$2:$P$70,2,FALSE)),IF(ISERROR(VLOOKUP(AK43,'PO List by Level'!$M$2:$P$70,2,FALSE)),"TBD",VLOOKUP(AK43,'PO List by Level'!$M$2:$P$70,2,FALSE)),VLOOKUP(LEFT(AK43,4),'PO List by Level'!$M$2:$P$70,2,FALSE))</f>
        <v>Radio Communication</v>
      </c>
      <c r="AL44" s="1279" t="str">
        <f>IF(ISERROR(VLOOKUP(LEFT(AL43,4),'PO List by Level'!$M$2:$P$70,2,FALSE)),IF(ISERROR(VLOOKUP(AL43,'PO List by Level'!$M$2:$P$70,2,FALSE)),"TBD",VLOOKUP(AL43,'PO List by Level'!$M$2:$P$70,2,FALSE)),VLOOKUP(LEFT(AL43,4),'PO List by Level'!$M$2:$P$70,2,FALSE))</f>
        <v>CAF Familiarization</v>
      </c>
      <c r="AM44" s="1279" t="str">
        <f>IF(ISERROR(VLOOKUP(LEFT(AM43,4),'PO List by Level'!$M$2:$P$70,2,FALSE)),IF(ISERROR(VLOOKUP(AM43,'PO List by Level'!$M$2:$P$70,2,FALSE)),"TBD",VLOOKUP(AM43,'PO List by Level'!$M$2:$P$70,2,FALSE)),VLOOKUP(LEFT(AM43,4),'PO List by Level'!$M$2:$P$70,2,FALSE))</f>
        <v>Leadership</v>
      </c>
      <c r="AN44" s="1279" t="str">
        <f>IF(ISERROR(VLOOKUP(LEFT(AN43,4),'PO List by Level'!$M$2:$P$70,2,FALSE)),IF(ISERROR(VLOOKUP(AN43,'PO List by Level'!$M$2:$P$70,2,FALSE)),"TBD",VLOOKUP(AN43,'PO List by Level'!$M$2:$P$70,2,FALSE)),VLOOKUP(LEFT(AN43,4),'PO List by Level'!$M$2:$P$70,2,FALSE))</f>
        <v>Radio Communication</v>
      </c>
      <c r="AO44" s="1279" t="str">
        <f>IF(ISERROR(VLOOKUP(LEFT(AO43,4),'PO List by Level'!$M$2:$P$70,2,FALSE)),IF(ISERROR(VLOOKUP(AO43,'PO List by Level'!$M$2:$P$70,2,FALSE)),"TBD",VLOOKUP(AO43,'PO List by Level'!$M$2:$P$70,2,FALSE)),VLOOKUP(LEFT(AO43,4),'PO List by Level'!$M$2:$P$70,2,FALSE))</f>
        <v>General Cadet Knowledge</v>
      </c>
      <c r="AP44" s="1279" t="str">
        <f>IF(ISERROR(VLOOKUP(LEFT(AP43,4),'PO List by Level'!$M$2:$P$70,2,FALSE)),IF(ISERROR(VLOOKUP(AP43,'PO List by Level'!$M$2:$P$70,2,FALSE)),"TBD",VLOOKUP(AP43,'PO List by Level'!$M$2:$P$70,2,FALSE)),VLOOKUP(LEFT(AP43,4),'PO List by Level'!$M$2:$P$70,2,FALSE))</f>
        <v>Leadership</v>
      </c>
      <c r="AQ44" s="1279" t="str">
        <f>IF(ISERROR(VLOOKUP(LEFT(AQ43,4),'PO List by Level'!$M$2:$P$70,2,FALSE)),IF(ISERROR(VLOOKUP(AQ43,'PO List by Level'!$M$2:$P$70,2,FALSE)),"TBD",VLOOKUP(AQ43,'PO List by Level'!$M$2:$P$70,2,FALSE)),VLOOKUP(LEFT(AQ43,4),'PO List by Level'!$M$2:$P$70,2,FALSE))</f>
        <v>ACR Practice</v>
      </c>
      <c r="AR44" s="1279" t="str">
        <f>IF(ISERROR(VLOOKUP(LEFT(AR43,4),'PO List by Level'!$M$2:$P$70,2,FALSE)),IF(ISERROR(VLOOKUP(AR43,'PO List by Level'!$M$2:$P$70,2,FALSE)),"TBD",VLOOKUP(AR43,'PO List by Level'!$M$2:$P$70,2,FALSE)),VLOOKUP(LEFT(AR43,4),'PO List by Level'!$M$2:$P$70,2,FALSE))</f>
        <v>TBD</v>
      </c>
      <c r="AS44" s="1279" t="str">
        <f>IF(ISERROR(VLOOKUP(LEFT(AS43,4),'PO List by Level'!$M$2:$P$70,2,FALSE)),IF(ISERROR(VLOOKUP(AS43,'PO List by Level'!$M$2:$P$70,2,FALSE)),"TBD",VLOOKUP(AS43,'PO List by Level'!$M$2:$P$70,2,FALSE)),VLOOKUP(LEFT(AS43,4),'PO List by Level'!$M$2:$P$70,2,FALSE))</f>
        <v>TBD</v>
      </c>
      <c r="AT44" s="1279" t="str">
        <f>IF(ISERROR(VLOOKUP(LEFT(AT43,4),'PO List by Level'!$M$2:$P$70,2,FALSE)),IF(ISERROR(VLOOKUP(AT43,'PO List by Level'!$M$2:$P$70,2,FALSE)),"TBD",VLOOKUP(AT43,'PO List by Level'!$M$2:$P$70,2,FALSE)),VLOOKUP(LEFT(AT43,4),'PO List by Level'!$M$2:$P$70,2,FALSE))</f>
        <v>TBD</v>
      </c>
      <c r="AU44" s="1279" t="str">
        <f>IF(ISERROR(VLOOKUP(LEFT(AU43,4),'PO List by Level'!$M$2:$P$70,2,FALSE)),IF(ISERROR(VLOOKUP(AU43,'PO List by Level'!$M$2:$P$70,2,FALSE)),"TBD",VLOOKUP(AU43,'PO List by Level'!$M$2:$P$70,2,FALSE)),VLOOKUP(LEFT(AU43,4),'PO List by Level'!$M$2:$P$70,2,FALSE))</f>
        <v>TBD</v>
      </c>
      <c r="AV44" s="1280" t="str">
        <f>IF(ISERROR(VLOOKUP(LEFT(AV43,4),'PO List by Level'!$M$2:$P$70,2,FALSE)),IF(ISERROR(VLOOKUP(AV43,'PO List by Level'!$M$2:$P$70,2,FALSE)),"TBD",VLOOKUP(AV43,'PO List by Level'!$M$2:$P$70,2,FALSE)),VLOOKUP(LEFT(AV43,4),'PO List by Level'!$M$2:$P$70,2,FALSE))</f>
        <v>TBD</v>
      </c>
    </row>
    <row r="45" spans="1:48" ht="12.75" customHeight="1">
      <c r="A45" s="1458"/>
      <c r="B45" s="1423"/>
      <c r="C45" s="1276" t="s">
        <v>29</v>
      </c>
      <c r="D45" s="1277"/>
      <c r="E45" s="1278"/>
      <c r="F45" s="1279" t="s">
        <v>2352</v>
      </c>
      <c r="G45" s="1278" t="s">
        <v>2352</v>
      </c>
      <c r="H45" s="1279" t="s">
        <v>2352</v>
      </c>
      <c r="I45" s="1278" t="s">
        <v>2371</v>
      </c>
      <c r="J45" s="1279" t="s">
        <v>2352</v>
      </c>
      <c r="K45" s="1278" t="s">
        <v>2352</v>
      </c>
      <c r="L45" s="1279" t="s">
        <v>2352</v>
      </c>
      <c r="M45" s="1278"/>
      <c r="N45" s="1279" t="s">
        <v>2352</v>
      </c>
      <c r="O45" s="1278"/>
      <c r="P45" s="1279" t="s">
        <v>2352</v>
      </c>
      <c r="Q45" s="1278"/>
      <c r="R45" s="1279" t="s">
        <v>2352</v>
      </c>
      <c r="S45" s="1278"/>
      <c r="T45" s="1279"/>
      <c r="U45" s="1279" t="s">
        <v>2362</v>
      </c>
      <c r="V45" s="1279" t="s">
        <v>2362</v>
      </c>
      <c r="W45" s="1279" t="s">
        <v>2362</v>
      </c>
      <c r="X45" s="1279" t="s">
        <v>2367</v>
      </c>
      <c r="Y45" s="1279" t="s">
        <v>2362</v>
      </c>
      <c r="Z45" s="1279"/>
      <c r="AA45" s="1279" t="s">
        <v>2454</v>
      </c>
      <c r="AB45" s="1279" t="s">
        <v>2362</v>
      </c>
      <c r="AC45" s="1279" t="s">
        <v>2362</v>
      </c>
      <c r="AD45" s="1279"/>
      <c r="AE45" s="1279"/>
      <c r="AF45" s="1279" t="s">
        <v>2362</v>
      </c>
      <c r="AG45" s="1279"/>
      <c r="AH45" s="1279"/>
      <c r="AI45" s="1279" t="s">
        <v>2354</v>
      </c>
      <c r="AJ45" s="1279" t="s">
        <v>2362</v>
      </c>
      <c r="AK45" s="1279" t="s">
        <v>2452</v>
      </c>
      <c r="AL45" s="1279" t="s">
        <v>2352</v>
      </c>
      <c r="AM45" s="1279" t="s">
        <v>2362</v>
      </c>
      <c r="AN45" s="1279"/>
      <c r="AO45" s="1279"/>
      <c r="AP45" s="1279" t="s">
        <v>2449</v>
      </c>
      <c r="AQ45" s="1279"/>
      <c r="AR45" s="1279"/>
      <c r="AS45" s="1279"/>
      <c r="AT45" s="1279"/>
      <c r="AU45" s="1279"/>
      <c r="AV45" s="1280"/>
    </row>
    <row r="46" spans="1:48">
      <c r="A46" s="1458"/>
      <c r="B46" s="1423"/>
      <c r="C46" s="1276" t="s">
        <v>19</v>
      </c>
      <c r="D46" s="1282"/>
      <c r="E46" s="1283"/>
      <c r="F46" s="1283" t="s">
        <v>2354</v>
      </c>
      <c r="G46" s="1283" t="s">
        <v>2354</v>
      </c>
      <c r="H46" s="1283" t="s">
        <v>2354</v>
      </c>
      <c r="I46" s="1283" t="s">
        <v>2366</v>
      </c>
      <c r="J46" s="1283" t="s">
        <v>2354</v>
      </c>
      <c r="K46" s="1283" t="s">
        <v>2442</v>
      </c>
      <c r="L46" s="1283" t="s">
        <v>2354</v>
      </c>
      <c r="M46" s="1283" t="s">
        <v>2354</v>
      </c>
      <c r="N46" s="1283" t="s">
        <v>2365</v>
      </c>
      <c r="O46" s="1283" t="s">
        <v>2367</v>
      </c>
      <c r="P46" s="1283" t="s">
        <v>2354</v>
      </c>
      <c r="Q46" s="1283" t="s">
        <v>2354</v>
      </c>
      <c r="R46" s="1283"/>
      <c r="S46" s="1283"/>
      <c r="T46" s="1283"/>
      <c r="U46" s="1283"/>
      <c r="V46" s="1283"/>
      <c r="W46" s="1283"/>
      <c r="X46" s="1283"/>
      <c r="Y46" s="1283"/>
      <c r="Z46" s="1283"/>
      <c r="AA46" s="1283"/>
      <c r="AB46" s="1283"/>
      <c r="AC46" s="1283"/>
      <c r="AD46" s="1283"/>
      <c r="AE46" s="1283"/>
      <c r="AF46" s="1283"/>
      <c r="AG46" s="1283"/>
      <c r="AH46" s="1283"/>
      <c r="AI46" s="1283"/>
      <c r="AJ46" s="1283"/>
      <c r="AK46" s="1283"/>
      <c r="AL46" s="1283" t="s">
        <v>2322</v>
      </c>
      <c r="AM46" s="1283"/>
      <c r="AN46" s="1283"/>
      <c r="AO46" s="1283"/>
      <c r="AP46" s="1283"/>
      <c r="AQ46" s="1283"/>
      <c r="AR46" s="1283"/>
      <c r="AS46" s="1283"/>
      <c r="AT46" s="1283"/>
      <c r="AU46" s="1283"/>
      <c r="AV46" s="1284"/>
    </row>
    <row r="47" spans="1:48" s="29" customFormat="1" ht="12.75" customHeight="1">
      <c r="A47" s="1458"/>
      <c r="B47" s="1423">
        <v>3</v>
      </c>
      <c r="C47" s="393" t="s">
        <v>28</v>
      </c>
      <c r="D47" s="446"/>
      <c r="E47" s="447"/>
      <c r="F47" s="447"/>
      <c r="G47" s="447"/>
      <c r="H47" s="447"/>
      <c r="I47" s="447"/>
      <c r="J47" s="447"/>
      <c r="K47" s="447"/>
      <c r="L47" s="447"/>
      <c r="M47" s="447"/>
      <c r="N47" s="447"/>
      <c r="O47" s="447"/>
      <c r="P47" s="447"/>
      <c r="Q47" s="447"/>
      <c r="R47" s="447"/>
      <c r="S47" s="447" t="s">
        <v>35</v>
      </c>
      <c r="T47" s="447" t="s">
        <v>35</v>
      </c>
      <c r="U47" s="447"/>
      <c r="V47" s="447"/>
      <c r="W47" s="447"/>
      <c r="X47" s="447"/>
      <c r="Y47" s="444"/>
      <c r="Z47" s="444"/>
      <c r="AA47" s="444"/>
      <c r="AB47" s="444"/>
      <c r="AC47" s="444"/>
      <c r="AD47" s="444"/>
      <c r="AE47" s="444" t="s">
        <v>47</v>
      </c>
      <c r="AF47" s="444"/>
      <c r="AG47" s="444"/>
      <c r="AH47" s="444" t="s">
        <v>2290</v>
      </c>
      <c r="AI47" s="444"/>
      <c r="AJ47" s="447"/>
      <c r="AK47" s="447"/>
      <c r="AL47" s="447" t="s">
        <v>647</v>
      </c>
      <c r="AM47" s="447"/>
      <c r="AN47" s="447"/>
      <c r="AO47" s="447"/>
      <c r="AP47" s="447" t="s">
        <v>759</v>
      </c>
      <c r="AQ47" s="447" t="s">
        <v>64</v>
      </c>
      <c r="AR47" s="447"/>
      <c r="AS47" s="447"/>
      <c r="AT47" s="447"/>
      <c r="AU47" s="447"/>
      <c r="AV47" s="448"/>
    </row>
    <row r="48" spans="1:48">
      <c r="A48" s="1458"/>
      <c r="B48" s="1450"/>
      <c r="C48" s="1276" t="s">
        <v>52</v>
      </c>
      <c r="D48" s="1277" t="str">
        <f>IF(ISERROR(VLOOKUP(LEFT(D47,4),'PO List by Level'!$M$2:$P$70,2,FALSE)),IF(ISERROR(VLOOKUP(D47,'PO List by Level'!$M$2:$P$70,2,FALSE)),"TBD",VLOOKUP(D47,'PO List by Level'!$M$2:$P$70,2,FALSE)),VLOOKUP(LEFT(D47,4),'PO List by Level'!$M$2:$P$70,2,FALSE))</f>
        <v>TBD</v>
      </c>
      <c r="E48" s="1278" t="str">
        <f>IF(ISERROR(VLOOKUP(LEFT(E47,4),'PO List by Level'!$M$2:$P$70,2,FALSE)),IF(ISERROR(VLOOKUP(E47,'PO List by Level'!$M$2:$P$70,2,FALSE)),"TBD",VLOOKUP(E47,'PO List by Level'!$M$2:$P$70,2,FALSE)),VLOOKUP(LEFT(E47,4),'PO List by Level'!$M$2:$P$70,2,FALSE))</f>
        <v>TBD</v>
      </c>
      <c r="F48" s="1279" t="str">
        <f>IF(ISERROR(VLOOKUP(LEFT(F47,4),'PO List by Level'!$M$2:$P$70,2,FALSE)),IF(ISERROR(VLOOKUP(F47,'PO List by Level'!$M$2:$P$70,2,FALSE)),"TBD",VLOOKUP(F47,'PO List by Level'!$M$2:$P$70,2,FALSE)),VLOOKUP(LEFT(F47,4),'PO List by Level'!$M$2:$P$70,2,FALSE))</f>
        <v>TBD</v>
      </c>
      <c r="G48" s="1279" t="str">
        <f>IF(ISERROR(VLOOKUP(LEFT(G47,4),'PO List by Level'!$M$2:$P$70,2,FALSE)),IF(ISERROR(VLOOKUP(G47,'PO List by Level'!$M$2:$P$70,2,FALSE)),"TBD",VLOOKUP(G47,'PO List by Level'!$M$2:$P$70,2,FALSE)),VLOOKUP(LEFT(G47,4),'PO List by Level'!$M$2:$P$70,2,FALSE))</f>
        <v>TBD</v>
      </c>
      <c r="H48" s="1279" t="str">
        <f>IF(ISERROR(VLOOKUP(LEFT(H47,4),'PO List by Level'!$M$2:$P$70,2,FALSE)),IF(ISERROR(VLOOKUP(H47,'PO List by Level'!$M$2:$P$70,2,FALSE)),"TBD",VLOOKUP(H47,'PO List by Level'!$M$2:$P$70,2,FALSE)),VLOOKUP(LEFT(H47,4),'PO List by Level'!$M$2:$P$70,2,FALSE))</f>
        <v>TBD</v>
      </c>
      <c r="I48" s="1279" t="str">
        <f>IF(ISERROR(VLOOKUP(LEFT(I47,4),'PO List by Level'!$M$2:$P$70,2,FALSE)),IF(ISERROR(VLOOKUP(I47,'PO List by Level'!$M$2:$P$70,2,FALSE)),"TBD",VLOOKUP(I47,'PO List by Level'!$M$2:$P$70,2,FALSE)),VLOOKUP(LEFT(I47,4),'PO List by Level'!$M$2:$P$70,2,FALSE))</f>
        <v>TBD</v>
      </c>
      <c r="J48" s="1279" t="str">
        <f>IF(ISERROR(VLOOKUP(LEFT(J47,4),'PO List by Level'!$M$2:$P$70,2,FALSE)),IF(ISERROR(VLOOKUP(J47,'PO List by Level'!$M$2:$P$70,2,FALSE)),"TBD",VLOOKUP(J47,'PO List by Level'!$M$2:$P$70,2,FALSE)),VLOOKUP(LEFT(J47,4),'PO List by Level'!$M$2:$P$70,2,FALSE))</f>
        <v>TBD</v>
      </c>
      <c r="K48" s="1279" t="str">
        <f>IF(ISERROR(VLOOKUP(LEFT(K47,4),'PO List by Level'!$M$2:$P$70,2,FALSE)),IF(ISERROR(VLOOKUP(K47,'PO List by Level'!$M$2:$P$70,2,FALSE)),"TBD",VLOOKUP(K47,'PO List by Level'!$M$2:$P$70,2,FALSE)),VLOOKUP(LEFT(K47,4),'PO List by Level'!$M$2:$P$70,2,FALSE))</f>
        <v>TBD</v>
      </c>
      <c r="L48" s="1279" t="str">
        <f>IF(ISERROR(VLOOKUP(LEFT(L47,4),'PO List by Level'!$M$2:$P$70,2,FALSE)),IF(ISERROR(VLOOKUP(L47,'PO List by Level'!$M$2:$P$70,2,FALSE)),"TBD",VLOOKUP(L47,'PO List by Level'!$M$2:$P$70,2,FALSE)),VLOOKUP(LEFT(L47,4),'PO List by Level'!$M$2:$P$70,2,FALSE))</f>
        <v>TBD</v>
      </c>
      <c r="M48" s="1279" t="str">
        <f>IF(ISERROR(VLOOKUP(LEFT(M47,4),'PO List by Level'!$M$2:$P$70,2,FALSE)),IF(ISERROR(VLOOKUP(M47,'PO List by Level'!$M$2:$P$70,2,FALSE)),"TBD",VLOOKUP(M47,'PO List by Level'!$M$2:$P$70,2,FALSE)),VLOOKUP(LEFT(M47,4),'PO List by Level'!$M$2:$P$70,2,FALSE))</f>
        <v>TBD</v>
      </c>
      <c r="N48" s="1279" t="str">
        <f>IF(ISERROR(VLOOKUP(LEFT(N47,4),'PO List by Level'!$M$2:$P$70,2,FALSE)),IF(ISERROR(VLOOKUP(N47,'PO List by Level'!$M$2:$P$70,2,FALSE)),"TBD",VLOOKUP(N47,'PO List by Level'!$M$2:$P$70,2,FALSE)),VLOOKUP(LEFT(N47,4),'PO List by Level'!$M$2:$P$70,2,FALSE))</f>
        <v>TBD</v>
      </c>
      <c r="O48" s="1279" t="str">
        <f>IF(ISERROR(VLOOKUP(LEFT(O47,4),'PO List by Level'!$M$2:$P$70,2,FALSE)),IF(ISERROR(VLOOKUP(O47,'PO List by Level'!$M$2:$P$70,2,FALSE)),"TBD",VLOOKUP(O47,'PO List by Level'!$M$2:$P$70,2,FALSE)),VLOOKUP(LEFT(O47,4),'PO List by Level'!$M$2:$P$70,2,FALSE))</f>
        <v>TBD</v>
      </c>
      <c r="P48" s="1279" t="str">
        <f>IF(ISERROR(VLOOKUP(LEFT(P47,4),'PO List by Level'!$M$2:$P$70,2,FALSE)),IF(ISERROR(VLOOKUP(P47,'PO List by Level'!$M$2:$P$70,2,FALSE)),"TBD",VLOOKUP(P47,'PO List by Level'!$M$2:$P$70,2,FALSE)),VLOOKUP(LEFT(P47,4),'PO List by Level'!$M$2:$P$70,2,FALSE))</f>
        <v>TBD</v>
      </c>
      <c r="Q48" s="1279" t="str">
        <f>IF(ISERROR(VLOOKUP(LEFT(Q47,4),'PO List by Level'!$M$2:$P$70,2,FALSE)),IF(ISERROR(VLOOKUP(Q47,'PO List by Level'!$M$2:$P$70,2,FALSE)),"TBD",VLOOKUP(Q47,'PO List by Level'!$M$2:$P$70,2,FALSE)),VLOOKUP(LEFT(Q47,4),'PO List by Level'!$M$2:$P$70,2,FALSE))</f>
        <v>TBD</v>
      </c>
      <c r="R48" s="1279" t="str">
        <f>IF(ISERROR(VLOOKUP(LEFT(R47,4),'PO List by Level'!$M$2:$P$70,2,FALSE)),IF(ISERROR(VLOOKUP(R47,'PO List by Level'!$M$2:$P$70,2,FALSE)),"TBD",VLOOKUP(R47,'PO List by Level'!$M$2:$P$70,2,FALSE)),VLOOKUP(LEFT(R47,4),'PO List by Level'!$M$2:$P$70,2,FALSE))</f>
        <v>TBD</v>
      </c>
      <c r="S48" s="1279" t="str">
        <f>IF(ISERROR(VLOOKUP(LEFT(S47,4),'PO List by Level'!$M$2:$P$70,2,FALSE)),IF(ISERROR(VLOOKUP(S47,'PO List by Level'!$M$2:$P$70,2,FALSE)),"TBD",VLOOKUP(S47,'PO List by Level'!$M$2:$P$70,2,FALSE)),VLOOKUP(LEFT(S47,4),'PO List by Level'!$M$2:$P$70,2,FALSE))</f>
        <v>Xmas Break</v>
      </c>
      <c r="T48" s="1279" t="str">
        <f>IF(ISERROR(VLOOKUP(LEFT(T47,4),'PO List by Level'!$M$2:$P$70,2,FALSE)),IF(ISERROR(VLOOKUP(T47,'PO List by Level'!$M$2:$P$70,2,FALSE)),"TBD",VLOOKUP(T47,'PO List by Level'!$M$2:$P$70,2,FALSE)),VLOOKUP(LEFT(T47,4),'PO List by Level'!$M$2:$P$70,2,FALSE))</f>
        <v>Xmas Break</v>
      </c>
      <c r="U48" s="1279" t="str">
        <f>IF(ISERROR(VLOOKUP(LEFT(U47,4),'PO List by Level'!$M$2:$P$70,2,FALSE)),IF(ISERROR(VLOOKUP(U47,'PO List by Level'!$M$2:$P$70,2,FALSE)),"TBD",VLOOKUP(U47,'PO List by Level'!$M$2:$P$70,2,FALSE)),VLOOKUP(LEFT(U47,4),'PO List by Level'!$M$2:$P$70,2,FALSE))</f>
        <v>TBD</v>
      </c>
      <c r="V48" s="1279" t="str">
        <f>IF(ISERROR(VLOOKUP(LEFT(V47,4),'PO List by Level'!$M$2:$P$70,2,FALSE)),IF(ISERROR(VLOOKUP(V47,'PO List by Level'!$M$2:$P$70,2,FALSE)),"TBD",VLOOKUP(V47,'PO List by Level'!$M$2:$P$70,2,FALSE)),VLOOKUP(LEFT(V47,4),'PO List by Level'!$M$2:$P$70,2,FALSE))</f>
        <v>TBD</v>
      </c>
      <c r="W48" s="1279" t="str">
        <f>IF(ISERROR(VLOOKUP(LEFT(W47,4),'PO List by Level'!$M$2:$P$70,2,FALSE)),IF(ISERROR(VLOOKUP(W47,'PO List by Level'!$M$2:$P$70,2,FALSE)),"TBD",VLOOKUP(W47,'PO List by Level'!$M$2:$P$70,2,FALSE)),VLOOKUP(LEFT(W47,4),'PO List by Level'!$M$2:$P$70,2,FALSE))</f>
        <v>TBD</v>
      </c>
      <c r="X48" s="1279" t="str">
        <f>IF(ISERROR(VLOOKUP(LEFT(X47,4),'PO List by Level'!$M$2:$P$70,2,FALSE)),IF(ISERROR(VLOOKUP(X47,'PO List by Level'!$M$2:$P$70,2,FALSE)),"TBD",VLOOKUP(X47,'PO List by Level'!$M$2:$P$70,2,FALSE)),VLOOKUP(LEFT(X47,4),'PO List by Level'!$M$2:$P$70,2,FALSE))</f>
        <v>TBD</v>
      </c>
      <c r="Y48" s="1279" t="str">
        <f>IF(ISERROR(VLOOKUP(LEFT(Y47,4),'PO List by Level'!$M$2:$P$70,2,FALSE)),IF(ISERROR(VLOOKUP(Y47,'PO List by Level'!$M$2:$P$70,2,FALSE)),"TBD",VLOOKUP(Y47,'PO List by Level'!$M$2:$P$70,2,FALSE)),VLOOKUP(LEFT(Y47,4),'PO List by Level'!$M$2:$P$70,2,FALSE))</f>
        <v>TBD</v>
      </c>
      <c r="Z48" s="1279" t="str">
        <f>IF(ISERROR(VLOOKUP(LEFT(Z47,4),'PO List by Level'!$M$2:$P$70,2,FALSE)),IF(ISERROR(VLOOKUP(Z47,'PO List by Level'!$M$2:$P$70,2,FALSE)),"TBD",VLOOKUP(Z47,'PO List by Level'!$M$2:$P$70,2,FALSE)),VLOOKUP(LEFT(Z47,4),'PO List by Level'!$M$2:$P$70,2,FALSE))</f>
        <v>TBD</v>
      </c>
      <c r="AA48" s="1279" t="str">
        <f>IF(ISERROR(VLOOKUP(LEFT(AA47,4),'PO List by Level'!$M$2:$P$70,2,FALSE)),IF(ISERROR(VLOOKUP(AA47,'PO List by Level'!$M$2:$P$70,2,FALSE)),"TBD",VLOOKUP(AA47,'PO List by Level'!$M$2:$P$70,2,FALSE)),VLOOKUP(LEFT(AA47,4),'PO List by Level'!$M$2:$P$70,2,FALSE))</f>
        <v>TBD</v>
      </c>
      <c r="AB48" s="1279" t="str">
        <f>IF(ISERROR(VLOOKUP(LEFT(AB47,4),'PO List by Level'!$M$2:$P$70,2,FALSE)),IF(ISERROR(VLOOKUP(AB47,'PO List by Level'!$M$2:$P$70,2,FALSE)),"TBD",VLOOKUP(AB47,'PO List by Level'!$M$2:$P$70,2,FALSE)),VLOOKUP(LEFT(AB47,4),'PO List by Level'!$M$2:$P$70,2,FALSE))</f>
        <v>TBD</v>
      </c>
      <c r="AC48" s="1279" t="str">
        <f>IF(ISERROR(VLOOKUP(LEFT(AC47,4),'PO List by Level'!$M$2:$P$70,2,FALSE)),IF(ISERROR(VLOOKUP(AC47,'PO List by Level'!$M$2:$P$70,2,FALSE)),"TBD",VLOOKUP(AC47,'PO List by Level'!$M$2:$P$70,2,FALSE)),VLOOKUP(LEFT(AC47,4),'PO List by Level'!$M$2:$P$70,2,FALSE))</f>
        <v>TBD</v>
      </c>
      <c r="AD48" s="1279" t="str">
        <f>IF(ISERROR(VLOOKUP(LEFT(AD47,4),'PO List by Level'!$M$2:$P$70,2,FALSE)),IF(ISERROR(VLOOKUP(AD47,'PO List by Level'!$M$2:$P$70,2,FALSE)),"TBD",VLOOKUP(AD47,'PO List by Level'!$M$2:$P$70,2,FALSE)),VLOOKUP(LEFT(AD47,4),'PO List by Level'!$M$2:$P$70,2,FALSE))</f>
        <v>TBD</v>
      </c>
      <c r="AE48" s="1279" t="str">
        <f>IF(ISERROR(VLOOKUP(LEFT(AE47,4),'PO List by Level'!$M$2:$P$70,2,FALSE)),IF(ISERROR(VLOOKUP(AE47,'PO List by Level'!$M$2:$P$70,2,FALSE)),"TBD",VLOOKUP(AE47,'PO List by Level'!$M$2:$P$70,2,FALSE)),VLOOKUP(LEFT(AE47,4),'PO List by Level'!$M$2:$P$70,2,FALSE))</f>
        <v>Break</v>
      </c>
      <c r="AF48" s="1279" t="str">
        <f>IF(ISERROR(VLOOKUP(LEFT(AF47,4),'PO List by Level'!$M$2:$P$70,2,FALSE)),IF(ISERROR(VLOOKUP(AF47,'PO List by Level'!$M$2:$P$70,2,FALSE)),"TBD",VLOOKUP(AF47,'PO List by Level'!$M$2:$P$70,2,FALSE)),VLOOKUP(LEFT(AF47,4),'PO List by Level'!$M$2:$P$70,2,FALSE))</f>
        <v>TBD</v>
      </c>
      <c r="AG48" s="1279" t="str">
        <f>IF(ISERROR(VLOOKUP(LEFT(AG47,4),'PO List by Level'!$M$2:$P$70,2,FALSE)),IF(ISERROR(VLOOKUP(AG47,'PO List by Level'!$M$2:$P$70,2,FALSE)),"TBD",VLOOKUP(AG47,'PO List by Level'!$M$2:$P$70,2,FALSE)),VLOOKUP(LEFT(AG47,4),'PO List by Level'!$M$2:$P$70,2,FALSE))</f>
        <v>TBD</v>
      </c>
      <c r="AH48" s="1279" t="str">
        <f>IF(ISERROR(VLOOKUP(LEFT(AH47,4),'PO List by Level'!$M$2:$P$70,2,FALSE)),IF(ISERROR(VLOOKUP(AH47,'PO List by Level'!$M$2:$P$70,2,FALSE)),"TBD",VLOOKUP(AH47,'PO List by Level'!$M$2:$P$70,2,FALSE)),VLOOKUP(LEFT(AH47,4),'PO List by Level'!$M$2:$P$70,2,FALSE))</f>
        <v>Personal Fitness and Healthy Living</v>
      </c>
      <c r="AI48" s="1279" t="str">
        <f>IF(ISERROR(VLOOKUP(LEFT(AI47,4),'PO List by Level'!$M$2:$P$70,2,FALSE)),IF(ISERROR(VLOOKUP(AI47,'PO List by Level'!$M$2:$P$70,2,FALSE)),"TBD",VLOOKUP(AI47,'PO List by Level'!$M$2:$P$70,2,FALSE)),VLOOKUP(LEFT(AI47,4),'PO List by Level'!$M$2:$P$70,2,FALSE))</f>
        <v>TBD</v>
      </c>
      <c r="AJ48" s="1279" t="str">
        <f>IF(ISERROR(VLOOKUP(LEFT(AJ47,4),'PO List by Level'!$M$2:$P$70,2,FALSE)),IF(ISERROR(VLOOKUP(AJ47,'PO List by Level'!$M$2:$P$70,2,FALSE)),"TBD",VLOOKUP(AJ47,'PO List by Level'!$M$2:$P$70,2,FALSE)),VLOOKUP(LEFT(AJ47,4),'PO List by Level'!$M$2:$P$70,2,FALSE))</f>
        <v>TBD</v>
      </c>
      <c r="AK48" s="1279" t="str">
        <f>IF(ISERROR(VLOOKUP(LEFT(AK47,4),'PO List by Level'!$M$2:$P$70,2,FALSE)),IF(ISERROR(VLOOKUP(AK47,'PO List by Level'!$M$2:$P$70,2,FALSE)),"TBD",VLOOKUP(AK47,'PO List by Level'!$M$2:$P$70,2,FALSE)),VLOOKUP(LEFT(AK47,4),'PO List by Level'!$M$2:$P$70,2,FALSE))</f>
        <v>TBD</v>
      </c>
      <c r="AL48" s="1279" t="str">
        <f>IF(ISERROR(VLOOKUP(LEFT(AL47,4),'PO List by Level'!$M$2:$P$70,2,FALSE)),IF(ISERROR(VLOOKUP(AL47,'PO List by Level'!$M$2:$P$70,2,FALSE)),"TBD",VLOOKUP(AL47,'PO List by Level'!$M$2:$P$70,2,FALSE)),VLOOKUP(LEFT(AL47,4),'PO List by Level'!$M$2:$P$70,2,FALSE))</f>
        <v>CAF Familiarization</v>
      </c>
      <c r="AM48" s="1279" t="str">
        <f>IF(ISERROR(VLOOKUP(LEFT(AM47,4),'PO List by Level'!$M$2:$P$70,2,FALSE)),IF(ISERROR(VLOOKUP(AM47,'PO List by Level'!$M$2:$P$70,2,FALSE)),"TBD",VLOOKUP(AM47,'PO List by Level'!$M$2:$P$70,2,FALSE)),VLOOKUP(LEFT(AM47,4),'PO List by Level'!$M$2:$P$70,2,FALSE))</f>
        <v>TBD</v>
      </c>
      <c r="AN48" s="1279" t="str">
        <f>IF(ISERROR(VLOOKUP(LEFT(AN47,4),'PO List by Level'!$M$2:$P$70,2,FALSE)),IF(ISERROR(VLOOKUP(AN47,'PO List by Level'!$M$2:$P$70,2,FALSE)),"TBD",VLOOKUP(AN47,'PO List by Level'!$M$2:$P$70,2,FALSE)),VLOOKUP(LEFT(AN47,4),'PO List by Level'!$M$2:$P$70,2,FALSE))</f>
        <v>TBD</v>
      </c>
      <c r="AO48" s="1279" t="str">
        <f>IF(ISERROR(VLOOKUP(LEFT(AO47,4),'PO List by Level'!$M$2:$P$70,2,FALSE)),IF(ISERROR(VLOOKUP(AO47,'PO List by Level'!$M$2:$P$70,2,FALSE)),"TBD",VLOOKUP(AO47,'PO List by Level'!$M$2:$P$70,2,FALSE)),VLOOKUP(LEFT(AO47,4),'PO List by Level'!$M$2:$P$70,2,FALSE))</f>
        <v>TBD</v>
      </c>
      <c r="AP48" s="1279" t="str">
        <f>IF(ISERROR(VLOOKUP(LEFT(AP47,4),'PO List by Level'!$M$2:$P$70,2,FALSE)),IF(ISERROR(VLOOKUP(AP47,'PO List by Level'!$M$2:$P$70,2,FALSE)),"TBD",VLOOKUP(AP47,'PO List by Level'!$M$2:$P$70,2,FALSE)),VLOOKUP(LEFT(AP47,4),'PO List by Level'!$M$2:$P$70,2,FALSE))</f>
        <v>Leadership</v>
      </c>
      <c r="AQ48" s="1279" t="str">
        <f>IF(ISERROR(VLOOKUP(LEFT(AQ47,4),'PO List by Level'!$M$2:$P$70,2,FALSE)),IF(ISERROR(VLOOKUP(AQ47,'PO List by Level'!$M$2:$P$70,2,FALSE)),"TBD",VLOOKUP(AQ47,'PO List by Level'!$M$2:$P$70,2,FALSE)),VLOOKUP(LEFT(AQ47,4),'PO List by Level'!$M$2:$P$70,2,FALSE))</f>
        <v>ACR Practice</v>
      </c>
      <c r="AR48" s="1279" t="str">
        <f>IF(ISERROR(VLOOKUP(LEFT(AR47,4),'PO List by Level'!$M$2:$P$70,2,FALSE)),IF(ISERROR(VLOOKUP(AR47,'PO List by Level'!$M$2:$P$70,2,FALSE)),"TBD",VLOOKUP(AR47,'PO List by Level'!$M$2:$P$70,2,FALSE)),VLOOKUP(LEFT(AR47,4),'PO List by Level'!$M$2:$P$70,2,FALSE))</f>
        <v>TBD</v>
      </c>
      <c r="AS48" s="1279" t="str">
        <f>IF(ISERROR(VLOOKUP(LEFT(AS47,4),'PO List by Level'!$M$2:$P$70,2,FALSE)),IF(ISERROR(VLOOKUP(AS47,'PO List by Level'!$M$2:$P$70,2,FALSE)),"TBD",VLOOKUP(AS47,'PO List by Level'!$M$2:$P$70,2,FALSE)),VLOOKUP(LEFT(AS47,4),'PO List by Level'!$M$2:$P$70,2,FALSE))</f>
        <v>TBD</v>
      </c>
      <c r="AT48" s="1279" t="str">
        <f>IF(ISERROR(VLOOKUP(LEFT(AT47,4),'PO List by Level'!$M$2:$P$70,2,FALSE)),IF(ISERROR(VLOOKUP(AT47,'PO List by Level'!$M$2:$P$70,2,FALSE)),"TBD",VLOOKUP(AT47,'PO List by Level'!$M$2:$P$70,2,FALSE)),VLOOKUP(LEFT(AT47,4),'PO List by Level'!$M$2:$P$70,2,FALSE))</f>
        <v>TBD</v>
      </c>
      <c r="AU48" s="1279" t="str">
        <f>IF(ISERROR(VLOOKUP(LEFT(AU47,4),'PO List by Level'!$M$2:$P$70,2,FALSE)),IF(ISERROR(VLOOKUP(AU47,'PO List by Level'!$M$2:$P$70,2,FALSE)),"TBD",VLOOKUP(AU47,'PO List by Level'!$M$2:$P$70,2,FALSE)),VLOOKUP(LEFT(AU47,4),'PO List by Level'!$M$2:$P$70,2,FALSE))</f>
        <v>TBD</v>
      </c>
      <c r="AV48" s="1280" t="str">
        <f>IF(ISERROR(VLOOKUP(LEFT(AV47,4),'PO List by Level'!$M$2:$P$70,2,FALSE)),IF(ISERROR(VLOOKUP(AV47,'PO List by Level'!$M$2:$P$70,2,FALSE)),"TBD",VLOOKUP(AV47,'PO List by Level'!$M$2:$P$70,2,FALSE)),VLOOKUP(LEFT(AV47,4),'PO List by Level'!$M$2:$P$70,2,FALSE))</f>
        <v>TBD</v>
      </c>
    </row>
    <row r="49" spans="1:48">
      <c r="A49" s="1458"/>
      <c r="B49" s="1450"/>
      <c r="C49" s="1276" t="s">
        <v>29</v>
      </c>
      <c r="D49" s="1277"/>
      <c r="E49" s="1278"/>
      <c r="F49" s="1279"/>
      <c r="G49" s="1278"/>
      <c r="H49" s="1279"/>
      <c r="I49" s="1278"/>
      <c r="J49" s="1279"/>
      <c r="K49" s="1278"/>
      <c r="L49" s="1279"/>
      <c r="M49" s="1278"/>
      <c r="N49" s="1279"/>
      <c r="O49" s="1278"/>
      <c r="P49" s="1279"/>
      <c r="Q49" s="1278"/>
      <c r="R49" s="1279"/>
      <c r="S49" s="1278"/>
      <c r="T49" s="1279"/>
      <c r="U49" s="1279"/>
      <c r="V49" s="1279"/>
      <c r="W49" s="1279"/>
      <c r="X49" s="1279"/>
      <c r="Y49" s="1279"/>
      <c r="Z49" s="1279"/>
      <c r="AA49" s="1279"/>
      <c r="AB49" s="1279"/>
      <c r="AC49" s="1279"/>
      <c r="AD49" s="1279"/>
      <c r="AE49" s="1279"/>
      <c r="AF49" s="1279"/>
      <c r="AG49" s="1279"/>
      <c r="AH49" s="1279"/>
      <c r="AI49" s="1279"/>
      <c r="AJ49" s="1279"/>
      <c r="AK49" s="1279"/>
      <c r="AL49" s="1279" t="s">
        <v>2352</v>
      </c>
      <c r="AM49" s="1279"/>
      <c r="AN49" s="1279"/>
      <c r="AO49" s="1279"/>
      <c r="AP49" s="1279" t="s">
        <v>2449</v>
      </c>
      <c r="AQ49" s="1279"/>
      <c r="AR49" s="1279"/>
      <c r="AS49" s="1279"/>
      <c r="AT49" s="1279"/>
      <c r="AU49" s="1279"/>
      <c r="AV49" s="1280"/>
    </row>
    <row r="50" spans="1:48" ht="13.2" customHeight="1" thickBot="1">
      <c r="A50" s="1458"/>
      <c r="B50" s="1450"/>
      <c r="C50" s="1276" t="s">
        <v>19</v>
      </c>
      <c r="D50" s="1277"/>
      <c r="E50" s="1279"/>
      <c r="F50" s="1279"/>
      <c r="G50" s="1279"/>
      <c r="H50" s="1279"/>
      <c r="I50" s="1279"/>
      <c r="J50" s="1279"/>
      <c r="K50" s="1279"/>
      <c r="L50" s="1279"/>
      <c r="M50" s="1279"/>
      <c r="N50" s="1279"/>
      <c r="O50" s="1279"/>
      <c r="P50" s="1279"/>
      <c r="Q50" s="1279"/>
      <c r="R50" s="1279"/>
      <c r="S50" s="1279"/>
      <c r="T50" s="1279"/>
      <c r="U50" s="1279"/>
      <c r="V50" s="1279"/>
      <c r="W50" s="1279"/>
      <c r="X50" s="1279"/>
      <c r="Y50" s="1279"/>
      <c r="Z50" s="1279"/>
      <c r="AA50" s="1279"/>
      <c r="AB50" s="1279"/>
      <c r="AC50" s="1279"/>
      <c r="AD50" s="1279"/>
      <c r="AE50" s="1279"/>
      <c r="AF50" s="1279"/>
      <c r="AG50" s="1279"/>
      <c r="AH50" s="1279"/>
      <c r="AI50" s="1279"/>
      <c r="AJ50" s="1279"/>
      <c r="AK50" s="1279"/>
      <c r="AL50" s="1279" t="s">
        <v>2322</v>
      </c>
      <c r="AM50" s="1279"/>
      <c r="AN50" s="1279"/>
      <c r="AO50" s="1279"/>
      <c r="AP50" s="1279"/>
      <c r="AQ50" s="1279"/>
      <c r="AR50" s="1279"/>
      <c r="AS50" s="1279"/>
      <c r="AT50" s="1279"/>
      <c r="AU50" s="1279"/>
      <c r="AV50" s="1280"/>
    </row>
    <row r="51" spans="1:48" s="29" customFormat="1" ht="13.5" customHeight="1">
      <c r="A51" s="1426" t="str">
        <f>'Unit Info'!G6</f>
        <v>Level 5</v>
      </c>
      <c r="B51" s="1429">
        <v>1</v>
      </c>
      <c r="C51" s="649" t="s">
        <v>28</v>
      </c>
      <c r="D51" s="650" t="s">
        <v>2353</v>
      </c>
      <c r="E51" s="651"/>
      <c r="F51" s="651"/>
      <c r="G51" s="651"/>
      <c r="H51" s="651"/>
      <c r="I51" s="651"/>
      <c r="J51" s="651"/>
      <c r="K51" s="651"/>
      <c r="L51" s="651"/>
      <c r="M51" s="651"/>
      <c r="N51" s="651"/>
      <c r="O51" s="651"/>
      <c r="P51" s="651"/>
      <c r="Q51" s="651"/>
      <c r="R51" s="651"/>
      <c r="S51" s="651" t="s">
        <v>35</v>
      </c>
      <c r="T51" s="651" t="s">
        <v>35</v>
      </c>
      <c r="U51" s="651"/>
      <c r="V51" s="651"/>
      <c r="W51" s="651"/>
      <c r="X51" s="651"/>
      <c r="Y51" s="651"/>
      <c r="Z51" s="651"/>
      <c r="AA51" s="651"/>
      <c r="AB51" s="651"/>
      <c r="AC51" s="651"/>
      <c r="AD51" s="651"/>
      <c r="AE51" s="651" t="s">
        <v>47</v>
      </c>
      <c r="AF51" s="651"/>
      <c r="AG51" s="651"/>
      <c r="AH51" s="651" t="s">
        <v>2290</v>
      </c>
      <c r="AI51" s="651"/>
      <c r="AJ51" s="651"/>
      <c r="AK51" s="651"/>
      <c r="AL51" s="651" t="s">
        <v>647</v>
      </c>
      <c r="AM51" s="651"/>
      <c r="AN51" s="651"/>
      <c r="AO51" s="651"/>
      <c r="AP51" s="651"/>
      <c r="AQ51" s="651" t="s">
        <v>64</v>
      </c>
      <c r="AR51" s="651"/>
      <c r="AS51" s="651"/>
      <c r="AT51" s="651"/>
      <c r="AU51" s="651"/>
      <c r="AV51" s="652"/>
    </row>
    <row r="52" spans="1:48">
      <c r="A52" s="1427"/>
      <c r="B52" s="1430"/>
      <c r="C52" s="1285" t="s">
        <v>52</v>
      </c>
      <c r="D52" s="1286" t="str">
        <f>IF(ISERROR(VLOOKUP(LEFT(D51,4),'PO List by Level'!$Q$2:$T$70,2,FALSE)),IF(ISERROR(VLOOKUP(D51,'PO List by Level'!$Q$2:$T$70,2,FALSE)),"TBD",VLOOKUP(D51,'PO List by Level'!$Q$2:$T$70,2,FALSE)),VLOOKUP(LEFT(D51,4),'PO List by Level'!$Q$2:$T$70,2,FALSE))</f>
        <v>TBD</v>
      </c>
      <c r="E52" s="1287" t="str">
        <f>IF(ISERROR(VLOOKUP(LEFT(E51,4),'PO List by Level'!$Q$2:$T$70,2,FALSE)),IF(ISERROR(VLOOKUP(E51,'PO List by Level'!$Q$2:$T$70,2,FALSE)),"TBD",VLOOKUP(E51,'PO List by Level'!$Q$2:$T$70,2,FALSE)),VLOOKUP(LEFT(E51,4),'PO List by Level'!$Q$2:$T$70,2,FALSE))</f>
        <v>TBD</v>
      </c>
      <c r="F52" s="1287" t="str">
        <f>IF(ISERROR(VLOOKUP(LEFT(F51,4),'PO List by Level'!$Q$2:$T$70,2,FALSE)),IF(ISERROR(VLOOKUP(F51,'PO List by Level'!$Q$2:$T$70,2,FALSE)),"TBD",VLOOKUP(F51,'PO List by Level'!$Q$2:$T$70,2,FALSE)),VLOOKUP(LEFT(F51,4),'PO List by Level'!$Q$2:$T$70,2,FALSE))</f>
        <v>TBD</v>
      </c>
      <c r="G52" s="1287" t="str">
        <f>IF(ISERROR(VLOOKUP(LEFT(G51,4),'PO List by Level'!$Q$2:$T$70,2,FALSE)),IF(ISERROR(VLOOKUP(G51,'PO List by Level'!$Q$2:$T$70,2,FALSE)),"TBD",VLOOKUP(G51,'PO List by Level'!$Q$2:$T$70,2,FALSE)),VLOOKUP(LEFT(G51,4),'PO List by Level'!$Q$2:$T$70,2,FALSE))</f>
        <v>TBD</v>
      </c>
      <c r="H52" s="1287" t="str">
        <f>IF(ISERROR(VLOOKUP(LEFT(H51,4),'PO List by Level'!$Q$2:$T$70,2,FALSE)),IF(ISERROR(VLOOKUP(H51,'PO List by Level'!$Q$2:$T$70,2,FALSE)),"TBD",VLOOKUP(H51,'PO List by Level'!$Q$2:$T$70,2,FALSE)),VLOOKUP(LEFT(H51,4),'PO List by Level'!$Q$2:$T$70,2,FALSE))</f>
        <v>TBD</v>
      </c>
      <c r="I52" s="1287" t="str">
        <f>IF(ISERROR(VLOOKUP(LEFT(I51,4),'PO List by Level'!$Q$2:$T$70,2,FALSE)),IF(ISERROR(VLOOKUP(I51,'PO List by Level'!$Q$2:$T$70,2,FALSE)),"TBD",VLOOKUP(I51,'PO List by Level'!$Q$2:$T$70,2,FALSE)),VLOOKUP(LEFT(I51,4),'PO List by Level'!$Q$2:$T$70,2,FALSE))</f>
        <v>TBD</v>
      </c>
      <c r="J52" s="1287" t="str">
        <f>IF(ISERROR(VLOOKUP(LEFT(J51,4),'PO List by Level'!$Q$2:$T$70,2,FALSE)),IF(ISERROR(VLOOKUP(J51,'PO List by Level'!$Q$2:$T$70,2,FALSE)),"TBD",VLOOKUP(J51,'PO List by Level'!$Q$2:$T$70,2,FALSE)),VLOOKUP(LEFT(J51,4),'PO List by Level'!$Q$2:$T$70,2,FALSE))</f>
        <v>TBD</v>
      </c>
      <c r="K52" s="1287" t="str">
        <f>IF(ISERROR(VLOOKUP(LEFT(K51,4),'PO List by Level'!$Q$2:$T$70,2,FALSE)),IF(ISERROR(VLOOKUP(K51,'PO List by Level'!$Q$2:$T$70,2,FALSE)),"TBD",VLOOKUP(K51,'PO List by Level'!$Q$2:$T$70,2,FALSE)),VLOOKUP(LEFT(K51,4),'PO List by Level'!$Q$2:$T$70,2,FALSE))</f>
        <v>TBD</v>
      </c>
      <c r="L52" s="1287" t="str">
        <f>IF(ISERROR(VLOOKUP(LEFT(L51,4),'PO List by Level'!$Q$2:$T$70,2,FALSE)),IF(ISERROR(VLOOKUP(L51,'PO List by Level'!$Q$2:$T$70,2,FALSE)),"TBD",VLOOKUP(L51,'PO List by Level'!$Q$2:$T$70,2,FALSE)),VLOOKUP(LEFT(L51,4),'PO List by Level'!$Q$2:$T$70,2,FALSE))</f>
        <v>TBD</v>
      </c>
      <c r="M52" s="1287" t="str">
        <f>IF(ISERROR(VLOOKUP(LEFT(M51,4),'PO List by Level'!$Q$2:$T$70,2,FALSE)),IF(ISERROR(VLOOKUP(M51,'PO List by Level'!$Q$2:$T$70,2,FALSE)),"TBD",VLOOKUP(M51,'PO List by Level'!$Q$2:$T$70,2,FALSE)),VLOOKUP(LEFT(M51,4),'PO List by Level'!$Q$2:$T$70,2,FALSE))</f>
        <v>TBD</v>
      </c>
      <c r="N52" s="1287" t="str">
        <f>IF(ISERROR(VLOOKUP(LEFT(N51,4),'PO List by Level'!$Q$2:$T$70,2,FALSE)),IF(ISERROR(VLOOKUP(N51,'PO List by Level'!$Q$2:$T$70,2,FALSE)),"TBD",VLOOKUP(N51,'PO List by Level'!$Q$2:$T$70,2,FALSE)),VLOOKUP(LEFT(N51,4),'PO List by Level'!$Q$2:$T$70,2,FALSE))</f>
        <v>TBD</v>
      </c>
      <c r="O52" s="1287" t="str">
        <f>IF(ISERROR(VLOOKUP(LEFT(O51,4),'PO List by Level'!$Q$2:$T$70,2,FALSE)),IF(ISERROR(VLOOKUP(O51,'PO List by Level'!$Q$2:$T$70,2,FALSE)),"TBD",VLOOKUP(O51,'PO List by Level'!$Q$2:$T$70,2,FALSE)),VLOOKUP(LEFT(O51,4),'PO List by Level'!$Q$2:$T$70,2,FALSE))</f>
        <v>TBD</v>
      </c>
      <c r="P52" s="1287" t="str">
        <f>IF(ISERROR(VLOOKUP(LEFT(P51,4),'PO List by Level'!$Q$2:$T$70,2,FALSE)),IF(ISERROR(VLOOKUP(P51,'PO List by Level'!$Q$2:$T$70,2,FALSE)),"TBD",VLOOKUP(P51,'PO List by Level'!$Q$2:$T$70,2,FALSE)),VLOOKUP(LEFT(P51,4),'PO List by Level'!$Q$2:$T$70,2,FALSE))</f>
        <v>TBD</v>
      </c>
      <c r="Q52" s="1287" t="str">
        <f>IF(ISERROR(VLOOKUP(LEFT(Q51,4),'PO List by Level'!$Q$2:$T$70,2,FALSE)),IF(ISERROR(VLOOKUP(Q51,'PO List by Level'!$Q$2:$T$70,2,FALSE)),"TBD",VLOOKUP(Q51,'PO List by Level'!$Q$2:$T$70,2,FALSE)),VLOOKUP(LEFT(Q51,4),'PO List by Level'!$Q$2:$T$70,2,FALSE))</f>
        <v>TBD</v>
      </c>
      <c r="R52" s="1287" t="str">
        <f>IF(ISERROR(VLOOKUP(LEFT(R51,4),'PO List by Level'!$Q$2:$T$70,2,FALSE)),IF(ISERROR(VLOOKUP(R51,'PO List by Level'!$Q$2:$T$70,2,FALSE)),"TBD",VLOOKUP(R51,'PO List by Level'!$Q$2:$T$70,2,FALSE)),VLOOKUP(LEFT(R51,4),'PO List by Level'!$Q$2:$T$70,2,FALSE))</f>
        <v>TBD</v>
      </c>
      <c r="S52" s="1287" t="str">
        <f>IF(ISERROR(VLOOKUP(LEFT(S51,4),'PO List by Level'!$Q$2:$T$70,2,FALSE)),IF(ISERROR(VLOOKUP(S51,'PO List by Level'!$Q$2:$T$70,2,FALSE)),"TBD",VLOOKUP(S51,'PO List by Level'!$Q$2:$T$70,2,FALSE)),VLOOKUP(LEFT(S51,4),'PO List by Level'!$Q$2:$T$70,2,FALSE))</f>
        <v>Xmas Break</v>
      </c>
      <c r="T52" s="1287" t="str">
        <f>IF(ISERROR(VLOOKUP(LEFT(T51,4),'PO List by Level'!$Q$2:$T$70,2,FALSE)),IF(ISERROR(VLOOKUP(T51,'PO List by Level'!$Q$2:$T$70,2,FALSE)),"TBD",VLOOKUP(T51,'PO List by Level'!$Q$2:$T$70,2,FALSE)),VLOOKUP(LEFT(T51,4),'PO List by Level'!$Q$2:$T$70,2,FALSE))</f>
        <v>Xmas Break</v>
      </c>
      <c r="U52" s="1287" t="str">
        <f>IF(ISERROR(VLOOKUP(LEFT(U51,4),'PO List by Level'!$Q$2:$T$70,2,FALSE)),IF(ISERROR(VLOOKUP(U51,'PO List by Level'!$Q$2:$T$70,2,FALSE)),"TBD",VLOOKUP(U51,'PO List by Level'!$Q$2:$T$70,2,FALSE)),VLOOKUP(LEFT(U51,4),'PO List by Level'!$Q$2:$T$70,2,FALSE))</f>
        <v>TBD</v>
      </c>
      <c r="V52" s="1287" t="str">
        <f>IF(ISERROR(VLOOKUP(LEFT(V51,4),'PO List by Level'!$Q$2:$T$70,2,FALSE)),IF(ISERROR(VLOOKUP(V51,'PO List by Level'!$Q$2:$T$70,2,FALSE)),"TBD",VLOOKUP(V51,'PO List by Level'!$Q$2:$T$70,2,FALSE)),VLOOKUP(LEFT(V51,4),'PO List by Level'!$Q$2:$T$70,2,FALSE))</f>
        <v>TBD</v>
      </c>
      <c r="W52" s="1287" t="str">
        <f>IF(ISERROR(VLOOKUP(LEFT(W51,4),'PO List by Level'!$Q$2:$T$70,2,FALSE)),IF(ISERROR(VLOOKUP(W51,'PO List by Level'!$Q$2:$T$70,2,FALSE)),"TBD",VLOOKUP(W51,'PO List by Level'!$Q$2:$T$70,2,FALSE)),VLOOKUP(LEFT(W51,4),'PO List by Level'!$Q$2:$T$70,2,FALSE))</f>
        <v>TBD</v>
      </c>
      <c r="X52" s="1287" t="str">
        <f>IF(ISERROR(VLOOKUP(LEFT(X51,4),'PO List by Level'!$Q$2:$T$70,2,FALSE)),IF(ISERROR(VLOOKUP(X51,'PO List by Level'!$Q$2:$T$70,2,FALSE)),"TBD",VLOOKUP(X51,'PO List by Level'!$Q$2:$T$70,2,FALSE)),VLOOKUP(LEFT(X51,4),'PO List by Level'!$Q$2:$T$70,2,FALSE))</f>
        <v>TBD</v>
      </c>
      <c r="Y52" s="1287" t="str">
        <f>IF(ISERROR(VLOOKUP(LEFT(Y51,4),'PO List by Level'!$Q$2:$T$70,2,FALSE)),IF(ISERROR(VLOOKUP(Y51,'PO List by Level'!$Q$2:$T$70,2,FALSE)),"TBD",VLOOKUP(Y51,'PO List by Level'!$Q$2:$T$70,2,FALSE)),VLOOKUP(LEFT(Y51,4),'PO List by Level'!$Q$2:$T$70,2,FALSE))</f>
        <v>TBD</v>
      </c>
      <c r="Z52" s="1287" t="str">
        <f>IF(ISERROR(VLOOKUP(LEFT(Z51,4),'PO List by Level'!$Q$2:$T$70,2,FALSE)),IF(ISERROR(VLOOKUP(Z51,'PO List by Level'!$Q$2:$T$70,2,FALSE)),"TBD",VLOOKUP(Z51,'PO List by Level'!$Q$2:$T$70,2,FALSE)),VLOOKUP(LEFT(Z51,4),'PO List by Level'!$Q$2:$T$70,2,FALSE))</f>
        <v>TBD</v>
      </c>
      <c r="AA52" s="1287" t="str">
        <f>IF(ISERROR(VLOOKUP(LEFT(AA51,4),'PO List by Level'!$Q$2:$T$70,2,FALSE)),IF(ISERROR(VLOOKUP(AA51,'PO List by Level'!$Q$2:$T$70,2,FALSE)),"TBD",VLOOKUP(AA51,'PO List by Level'!$Q$2:$T$70,2,FALSE)),VLOOKUP(LEFT(AA51,4),'PO List by Level'!$Q$2:$T$70,2,FALSE))</f>
        <v>TBD</v>
      </c>
      <c r="AB52" s="1287" t="str">
        <f>IF(ISERROR(VLOOKUP(LEFT(AB51,4),'PO List by Level'!$Q$2:$T$70,2,FALSE)),IF(ISERROR(VLOOKUP(AB51,'PO List by Level'!$Q$2:$T$70,2,FALSE)),"TBD",VLOOKUP(AB51,'PO List by Level'!$Q$2:$T$70,2,FALSE)),VLOOKUP(LEFT(AB51,4),'PO List by Level'!$Q$2:$T$70,2,FALSE))</f>
        <v>TBD</v>
      </c>
      <c r="AC52" s="1287" t="str">
        <f>IF(ISERROR(VLOOKUP(LEFT(AC51,4),'PO List by Level'!$Q$2:$T$70,2,FALSE)),IF(ISERROR(VLOOKUP(AC51,'PO List by Level'!$Q$2:$T$70,2,FALSE)),"TBD",VLOOKUP(AC51,'PO List by Level'!$Q$2:$T$70,2,FALSE)),VLOOKUP(LEFT(AC51,4),'PO List by Level'!$Q$2:$T$70,2,FALSE))</f>
        <v>TBD</v>
      </c>
      <c r="AD52" s="1287" t="str">
        <f>IF(ISERROR(VLOOKUP(LEFT(AD51,4),'PO List by Level'!$Q$2:$T$70,2,FALSE)),IF(ISERROR(VLOOKUP(AD51,'PO List by Level'!$Q$2:$T$70,2,FALSE)),"TBD",VLOOKUP(AD51,'PO List by Level'!$Q$2:$T$70,2,FALSE)),VLOOKUP(LEFT(AD51,4),'PO List by Level'!$Q$2:$T$70,2,FALSE))</f>
        <v>TBD</v>
      </c>
      <c r="AE52" s="1287" t="str">
        <f>IF(ISERROR(VLOOKUP(LEFT(AE51,4),'PO List by Level'!$Q$2:$T$70,2,FALSE)),IF(ISERROR(VLOOKUP(AE51,'PO List by Level'!$Q$2:$T$70,2,FALSE)),"TBD",VLOOKUP(AE51,'PO List by Level'!$Q$2:$T$70,2,FALSE)),VLOOKUP(LEFT(AE51,4),'PO List by Level'!$Q$2:$T$70,2,FALSE))</f>
        <v>Break</v>
      </c>
      <c r="AF52" s="1287" t="str">
        <f>IF(ISERROR(VLOOKUP(LEFT(AF51,4),'PO List by Level'!$Q$2:$T$70,2,FALSE)),IF(ISERROR(VLOOKUP(AF51,'PO List by Level'!$Q$2:$T$70,2,FALSE)),"TBD",VLOOKUP(AF51,'PO List by Level'!$Q$2:$T$70,2,FALSE)),VLOOKUP(LEFT(AF51,4),'PO List by Level'!$Q$2:$T$70,2,FALSE))</f>
        <v>TBD</v>
      </c>
      <c r="AG52" s="1287" t="str">
        <f>IF(ISERROR(VLOOKUP(LEFT(AG51,4),'PO List by Level'!$Q$2:$T$70,2,FALSE)),IF(ISERROR(VLOOKUP(AG51,'PO List by Level'!$Q$2:$T$70,2,FALSE)),"TBD",VLOOKUP(AG51,'PO List by Level'!$Q$2:$T$70,2,FALSE)),VLOOKUP(LEFT(AG51,4),'PO List by Level'!$Q$2:$T$70,2,FALSE))</f>
        <v>TBD</v>
      </c>
      <c r="AH52" s="1287" t="str">
        <f>IF(ISERROR(VLOOKUP(LEFT(AH51,4),'PO List by Level'!$Q$2:$T$70,2,FALSE)),IF(ISERROR(VLOOKUP(AH51,'PO List by Level'!$Q$2:$T$70,2,FALSE)),"TBD",VLOOKUP(AH51,'PO List by Level'!$Q$2:$T$70,2,FALSE)),VLOOKUP(LEFT(AH51,4),'PO List by Level'!$Q$2:$T$70,2,FALSE))</f>
        <v>Personal Fitness and Healthy Living</v>
      </c>
      <c r="AI52" s="1287" t="str">
        <f>IF(ISERROR(VLOOKUP(LEFT(AI51,4),'PO List by Level'!$Q$2:$T$70,2,FALSE)),IF(ISERROR(VLOOKUP(AI51,'PO List by Level'!$Q$2:$T$70,2,FALSE)),"TBD",VLOOKUP(AI51,'PO List by Level'!$Q$2:$T$70,2,FALSE)),VLOOKUP(LEFT(AI51,4),'PO List by Level'!$Q$2:$T$70,2,FALSE))</f>
        <v>TBD</v>
      </c>
      <c r="AJ52" s="1287" t="str">
        <f>IF(ISERROR(VLOOKUP(LEFT(AJ51,4),'PO List by Level'!$Q$2:$T$70,2,FALSE)),IF(ISERROR(VLOOKUP(AJ51,'PO List by Level'!$Q$2:$T$70,2,FALSE)),"TBD",VLOOKUP(AJ51,'PO List by Level'!$Q$2:$T$70,2,FALSE)),VLOOKUP(LEFT(AJ51,4),'PO List by Level'!$Q$2:$T$70,2,FALSE))</f>
        <v>TBD</v>
      </c>
      <c r="AK52" s="1287" t="str">
        <f>IF(ISERROR(VLOOKUP(LEFT(AK51,4),'PO List by Level'!$Q$2:$T$70,2,FALSE)),IF(ISERROR(VLOOKUP(AK51,'PO List by Level'!$Q$2:$T$70,2,FALSE)),"TBD",VLOOKUP(AK51,'PO List by Level'!$Q$2:$T$70,2,FALSE)),VLOOKUP(LEFT(AK51,4),'PO List by Level'!$Q$2:$T$70,2,FALSE))</f>
        <v>TBD</v>
      </c>
      <c r="AL52" s="1287" t="str">
        <f>IF(ISERROR(VLOOKUP(LEFT(AL51,4),'PO List by Level'!$Q$2:$T$70,2,FALSE)),IF(ISERROR(VLOOKUP(AL51,'PO List by Level'!$Q$2:$T$70,2,FALSE)),"TBD",VLOOKUP(AL51,'PO List by Level'!$Q$2:$T$70,2,FALSE)),VLOOKUP(LEFT(AL51,4),'PO List by Level'!$Q$2:$T$70,2,FALSE))</f>
        <v>CAF Familiarization</v>
      </c>
      <c r="AM52" s="1287" t="str">
        <f>IF(ISERROR(VLOOKUP(LEFT(AM51,4),'PO List by Level'!$Q$2:$T$70,2,FALSE)),IF(ISERROR(VLOOKUP(AM51,'PO List by Level'!$Q$2:$T$70,2,FALSE)),"TBD",VLOOKUP(AM51,'PO List by Level'!$Q$2:$T$70,2,FALSE)),VLOOKUP(LEFT(AM51,4),'PO List by Level'!$Q$2:$T$70,2,FALSE))</f>
        <v>TBD</v>
      </c>
      <c r="AN52" s="1287" t="str">
        <f>IF(ISERROR(VLOOKUP(LEFT(AN51,4),'PO List by Level'!$Q$2:$T$70,2,FALSE)),IF(ISERROR(VLOOKUP(AN51,'PO List by Level'!$Q$2:$T$70,2,FALSE)),"TBD",VLOOKUP(AN51,'PO List by Level'!$Q$2:$T$70,2,FALSE)),VLOOKUP(LEFT(AN51,4),'PO List by Level'!$Q$2:$T$70,2,FALSE))</f>
        <v>TBD</v>
      </c>
      <c r="AO52" s="1287" t="str">
        <f>IF(ISERROR(VLOOKUP(LEFT(AO51,4),'PO List by Level'!$Q$2:$T$70,2,FALSE)),IF(ISERROR(VLOOKUP(AO51,'PO List by Level'!$Q$2:$T$70,2,FALSE)),"TBD",VLOOKUP(AO51,'PO List by Level'!$Q$2:$T$70,2,FALSE)),VLOOKUP(LEFT(AO51,4),'PO List by Level'!$Q$2:$T$70,2,FALSE))</f>
        <v>TBD</v>
      </c>
      <c r="AP52" s="1287" t="str">
        <f>IF(ISERROR(VLOOKUP(LEFT(AP51,4),'PO List by Level'!$Q$2:$T$70,2,FALSE)),IF(ISERROR(VLOOKUP(AP51,'PO List by Level'!$Q$2:$T$70,2,FALSE)),"TBD",VLOOKUP(AP51,'PO List by Level'!$Q$2:$T$70,2,FALSE)),VLOOKUP(LEFT(AP51,4),'PO List by Level'!$Q$2:$T$70,2,FALSE))</f>
        <v>TBD</v>
      </c>
      <c r="AQ52" s="1287" t="str">
        <f>IF(ISERROR(VLOOKUP(LEFT(AQ51,4),'PO List by Level'!$Q$2:$T$70,2,FALSE)),IF(ISERROR(VLOOKUP(AQ51,'PO List by Level'!$Q$2:$T$70,2,FALSE)),"TBD",VLOOKUP(AQ51,'PO List by Level'!$Q$2:$T$70,2,FALSE)),VLOOKUP(LEFT(AQ51,4),'PO List by Level'!$Q$2:$T$70,2,FALSE))</f>
        <v>ACR Practice</v>
      </c>
      <c r="AR52" s="1287" t="str">
        <f>IF(ISERROR(VLOOKUP(LEFT(AR51,4),'PO List by Level'!$Q$2:$T$70,2,FALSE)),IF(ISERROR(VLOOKUP(AR51,'PO List by Level'!$Q$2:$T$70,2,FALSE)),"TBD",VLOOKUP(AR51,'PO List by Level'!$Q$2:$T$70,2,FALSE)),VLOOKUP(LEFT(AR51,4),'PO List by Level'!$Q$2:$T$70,2,FALSE))</f>
        <v>TBD</v>
      </c>
      <c r="AS52" s="1287" t="str">
        <f>IF(ISERROR(VLOOKUP(LEFT(AS51,4),'PO List by Level'!$Q$2:$T$70,2,FALSE)),IF(ISERROR(VLOOKUP(AS51,'PO List by Level'!$Q$2:$T$70,2,FALSE)),"TBD",VLOOKUP(AS51,'PO List by Level'!$Q$2:$T$70,2,FALSE)),VLOOKUP(LEFT(AS51,4),'PO List by Level'!$Q$2:$T$70,2,FALSE))</f>
        <v>TBD</v>
      </c>
      <c r="AT52" s="1287" t="str">
        <f>IF(ISERROR(VLOOKUP(LEFT(AT51,4),'PO List by Level'!$Q$2:$T$70,2,FALSE)),IF(ISERROR(VLOOKUP(AT51,'PO List by Level'!$Q$2:$T$70,2,FALSE)),"TBD",VLOOKUP(AT51,'PO List by Level'!$Q$2:$T$70,2,FALSE)),VLOOKUP(LEFT(AT51,4),'PO List by Level'!$Q$2:$T$70,2,FALSE))</f>
        <v>TBD</v>
      </c>
      <c r="AU52" s="1287" t="str">
        <f>IF(ISERROR(VLOOKUP(LEFT(AU51,4),'PO List by Level'!$Q$2:$T$70,2,FALSE)),IF(ISERROR(VLOOKUP(AU51,'PO List by Level'!$Q$2:$T$70,2,FALSE)),"TBD",VLOOKUP(AU51,'PO List by Level'!$Q$2:$T$70,2,FALSE)),VLOOKUP(LEFT(AU51,4),'PO List by Level'!$Q$2:$T$70,2,FALSE))</f>
        <v>TBD</v>
      </c>
      <c r="AV52" s="1288" t="str">
        <f>IF(ISERROR(VLOOKUP(LEFT(AV51,4),'PO List by Level'!$Q$2:$T$70,2,FALSE)),IF(ISERROR(VLOOKUP(AV51,'PO List by Level'!$Q$2:$T$70,2,FALSE)),"TBD",VLOOKUP(AV51,'PO List by Level'!$Q$2:$T$70,2,FALSE)),VLOOKUP(LEFT(AV51,4),'PO List by Level'!$Q$2:$T$70,2,FALSE))</f>
        <v>TBD</v>
      </c>
    </row>
    <row r="53" spans="1:48">
      <c r="A53" s="1427"/>
      <c r="B53" s="1430"/>
      <c r="C53" s="1285" t="s">
        <v>29</v>
      </c>
      <c r="D53" s="1286"/>
      <c r="E53" s="1287"/>
      <c r="F53" s="1287"/>
      <c r="G53" s="1287"/>
      <c r="H53" s="1287"/>
      <c r="I53" s="1287"/>
      <c r="J53" s="1287"/>
      <c r="K53" s="1287"/>
      <c r="L53" s="1287"/>
      <c r="M53" s="1287"/>
      <c r="N53" s="1287"/>
      <c r="O53" s="1287"/>
      <c r="P53" s="1287"/>
      <c r="Q53" s="1287"/>
      <c r="R53" s="1287"/>
      <c r="S53" s="1287"/>
      <c r="T53" s="1287"/>
      <c r="U53" s="1287"/>
      <c r="V53" s="1287"/>
      <c r="W53" s="1287"/>
      <c r="X53" s="1287"/>
      <c r="Y53" s="1287"/>
      <c r="Z53" s="1287"/>
      <c r="AA53" s="1287"/>
      <c r="AB53" s="1287"/>
      <c r="AC53" s="1287"/>
      <c r="AD53" s="1287"/>
      <c r="AE53" s="1287"/>
      <c r="AF53" s="1287"/>
      <c r="AG53" s="1287"/>
      <c r="AH53" s="1287"/>
      <c r="AI53" s="1287"/>
      <c r="AJ53" s="1287"/>
      <c r="AK53" s="1287"/>
      <c r="AL53" s="1287" t="s">
        <v>2352</v>
      </c>
      <c r="AM53" s="1287"/>
      <c r="AN53" s="1287"/>
      <c r="AO53" s="1287"/>
      <c r="AP53" s="1287"/>
      <c r="AQ53" s="1287"/>
      <c r="AR53" s="1287"/>
      <c r="AS53" s="1287"/>
      <c r="AT53" s="1287"/>
      <c r="AU53" s="1287"/>
      <c r="AV53" s="1288"/>
    </row>
    <row r="54" spans="1:48">
      <c r="A54" s="1427"/>
      <c r="B54" s="1430"/>
      <c r="C54" s="1289" t="s">
        <v>19</v>
      </c>
      <c r="D54" s="1290"/>
      <c r="E54" s="1291"/>
      <c r="F54" s="1291"/>
      <c r="G54" s="1291"/>
      <c r="H54" s="1291"/>
      <c r="I54" s="1291"/>
      <c r="J54" s="1291"/>
      <c r="K54" s="1291"/>
      <c r="L54" s="1291"/>
      <c r="M54" s="1291"/>
      <c r="N54" s="1291"/>
      <c r="O54" s="1287"/>
      <c r="P54" s="1291"/>
      <c r="Q54" s="1291"/>
      <c r="R54" s="1291"/>
      <c r="S54" s="1291"/>
      <c r="T54" s="1291"/>
      <c r="U54" s="1291"/>
      <c r="V54" s="1291"/>
      <c r="W54" s="1291"/>
      <c r="X54" s="1291"/>
      <c r="Y54" s="1291"/>
      <c r="Z54" s="1291"/>
      <c r="AA54" s="1291"/>
      <c r="AB54" s="1287"/>
      <c r="AC54" s="1287"/>
      <c r="AD54" s="1291"/>
      <c r="AE54" s="1291"/>
      <c r="AF54" s="1291"/>
      <c r="AG54" s="1291"/>
      <c r="AH54" s="1291"/>
      <c r="AI54" s="1291"/>
      <c r="AJ54" s="1291"/>
      <c r="AK54" s="1291"/>
      <c r="AL54" s="1291" t="s">
        <v>2322</v>
      </c>
      <c r="AM54" s="1291"/>
      <c r="AN54" s="1291"/>
      <c r="AO54" s="1291"/>
      <c r="AP54" s="1291"/>
      <c r="AQ54" s="1291"/>
      <c r="AR54" s="1291"/>
      <c r="AS54" s="1291"/>
      <c r="AT54" s="1291"/>
      <c r="AU54" s="1291"/>
      <c r="AV54" s="1292"/>
    </row>
    <row r="55" spans="1:48" s="29" customFormat="1" ht="12.75" customHeight="1">
      <c r="A55" s="1427"/>
      <c r="B55" s="1431">
        <v>2</v>
      </c>
      <c r="C55" s="380" t="s">
        <v>28</v>
      </c>
      <c r="D55" s="516"/>
      <c r="E55" s="514"/>
      <c r="F55" s="514"/>
      <c r="G55" s="514"/>
      <c r="H55" s="514"/>
      <c r="I55" s="514"/>
      <c r="J55" s="514"/>
      <c r="K55" s="514"/>
      <c r="L55" s="514"/>
      <c r="M55" s="514"/>
      <c r="N55" s="514"/>
      <c r="O55" s="514"/>
      <c r="P55" s="514"/>
      <c r="Q55" s="514"/>
      <c r="R55" s="514"/>
      <c r="S55" s="514" t="s">
        <v>35</v>
      </c>
      <c r="T55" s="514" t="s">
        <v>35</v>
      </c>
      <c r="U55" s="514"/>
      <c r="V55" s="514"/>
      <c r="W55" s="515"/>
      <c r="X55" s="514"/>
      <c r="Y55" s="514"/>
      <c r="Z55" s="514"/>
      <c r="AA55" s="514"/>
      <c r="AB55" s="514"/>
      <c r="AC55" s="514"/>
      <c r="AD55" s="514"/>
      <c r="AE55" s="514" t="s">
        <v>47</v>
      </c>
      <c r="AF55" s="514"/>
      <c r="AG55" s="514"/>
      <c r="AH55" s="514" t="s">
        <v>2290</v>
      </c>
      <c r="AI55" s="514"/>
      <c r="AJ55" s="514"/>
      <c r="AK55" s="514"/>
      <c r="AL55" s="514" t="s">
        <v>647</v>
      </c>
      <c r="AM55" s="514"/>
      <c r="AN55" s="514"/>
      <c r="AO55" s="514"/>
      <c r="AP55" s="514"/>
      <c r="AQ55" s="514" t="s">
        <v>64</v>
      </c>
      <c r="AR55" s="514"/>
      <c r="AS55" s="514"/>
      <c r="AT55" s="514"/>
      <c r="AU55" s="514"/>
      <c r="AV55" s="517"/>
    </row>
    <row r="56" spans="1:48" ht="12.75" customHeight="1">
      <c r="A56" s="1427"/>
      <c r="B56" s="1430"/>
      <c r="C56" s="1285" t="s">
        <v>52</v>
      </c>
      <c r="D56" s="1286" t="str">
        <f>IF(ISERROR(VLOOKUP(LEFT(D55,4),'PO List by Level'!$Q$2:$T$70,2,FALSE)),IF(ISERROR(VLOOKUP(D55,'PO List by Level'!$Q$2:$T$70,2,FALSE)),"TBD",VLOOKUP(D55,'PO List by Level'!$Q$2:$T$70,2,FALSE)),VLOOKUP(LEFT(D55,4),'PO List by Level'!$Q$2:$T$70,2,FALSE))</f>
        <v>TBD</v>
      </c>
      <c r="E56" s="1287" t="str">
        <f>IF(ISERROR(VLOOKUP(LEFT(E55,4),'PO List by Level'!$Q$2:$T$70,2,FALSE)),IF(ISERROR(VLOOKUP(E55,'PO List by Level'!$Q$2:$T$70,2,FALSE)),"TBD",VLOOKUP(E55,'PO List by Level'!$Q$2:$T$70,2,FALSE)),VLOOKUP(LEFT(E55,4),'PO List by Level'!$Q$2:$T$70,2,FALSE))</f>
        <v>TBD</v>
      </c>
      <c r="F56" s="1287" t="str">
        <f>IF(ISERROR(VLOOKUP(LEFT(F55,4),'PO List by Level'!$Q$2:$T$70,2,FALSE)),IF(ISERROR(VLOOKUP(F55,'PO List by Level'!$Q$2:$T$70,2,FALSE)),"TBD",VLOOKUP(F55,'PO List by Level'!$Q$2:$T$70,2,FALSE)),VLOOKUP(LEFT(F55,4),'PO List by Level'!$Q$2:$T$70,2,FALSE))</f>
        <v>TBD</v>
      </c>
      <c r="G56" s="1287" t="str">
        <f>IF(ISERROR(VLOOKUP(LEFT(G55,4),'PO List by Level'!$Q$2:$T$70,2,FALSE)),IF(ISERROR(VLOOKUP(G55,'PO List by Level'!$Q$2:$T$70,2,FALSE)),"TBD",VLOOKUP(G55,'PO List by Level'!$Q$2:$T$70,2,FALSE)),VLOOKUP(LEFT(G55,4),'PO List by Level'!$Q$2:$T$70,2,FALSE))</f>
        <v>TBD</v>
      </c>
      <c r="H56" s="1287" t="str">
        <f>IF(ISERROR(VLOOKUP(LEFT(H55,4),'PO List by Level'!$Q$2:$T$70,2,FALSE)),IF(ISERROR(VLOOKUP(H55,'PO List by Level'!$Q$2:$T$70,2,FALSE)),"TBD",VLOOKUP(H55,'PO List by Level'!$Q$2:$T$70,2,FALSE)),VLOOKUP(LEFT(H55,4),'PO List by Level'!$Q$2:$T$70,2,FALSE))</f>
        <v>TBD</v>
      </c>
      <c r="I56" s="1287" t="str">
        <f>IF(ISERROR(VLOOKUP(LEFT(I55,4),'PO List by Level'!$Q$2:$T$70,2,FALSE)),IF(ISERROR(VLOOKUP(I55,'PO List by Level'!$Q$2:$T$70,2,FALSE)),"TBD",VLOOKUP(I55,'PO List by Level'!$Q$2:$T$70,2,FALSE)),VLOOKUP(LEFT(I55,4),'PO List by Level'!$Q$2:$T$70,2,FALSE))</f>
        <v>TBD</v>
      </c>
      <c r="J56" s="1287" t="str">
        <f>IF(ISERROR(VLOOKUP(LEFT(J55,4),'PO List by Level'!$Q$2:$T$70,2,FALSE)),IF(ISERROR(VLOOKUP(J55,'PO List by Level'!$Q$2:$T$70,2,FALSE)),"TBD",VLOOKUP(J55,'PO List by Level'!$Q$2:$T$70,2,FALSE)),VLOOKUP(LEFT(J55,4),'PO List by Level'!$Q$2:$T$70,2,FALSE))</f>
        <v>TBD</v>
      </c>
      <c r="K56" s="1287" t="str">
        <f>IF(ISERROR(VLOOKUP(LEFT(K55,4),'PO List by Level'!$Q$2:$T$70,2,FALSE)),IF(ISERROR(VLOOKUP(K55,'PO List by Level'!$Q$2:$T$70,2,FALSE)),"TBD",VLOOKUP(K55,'PO List by Level'!$Q$2:$T$70,2,FALSE)),VLOOKUP(LEFT(K55,4),'PO List by Level'!$Q$2:$T$70,2,FALSE))</f>
        <v>TBD</v>
      </c>
      <c r="L56" s="1287" t="str">
        <f>IF(ISERROR(VLOOKUP(LEFT(L55,4),'PO List by Level'!$Q$2:$T$70,2,FALSE)),IF(ISERROR(VLOOKUP(L55,'PO List by Level'!$Q$2:$T$70,2,FALSE)),"TBD",VLOOKUP(L55,'PO List by Level'!$Q$2:$T$70,2,FALSE)),VLOOKUP(LEFT(L55,4),'PO List by Level'!$Q$2:$T$70,2,FALSE))</f>
        <v>TBD</v>
      </c>
      <c r="M56" s="1287" t="str">
        <f>IF(ISERROR(VLOOKUP(LEFT(M55,4),'PO List by Level'!$Q$2:$T$70,2,FALSE)),IF(ISERROR(VLOOKUP(M55,'PO List by Level'!$Q$2:$T$70,2,FALSE)),"TBD",VLOOKUP(M55,'PO List by Level'!$Q$2:$T$70,2,FALSE)),VLOOKUP(LEFT(M55,4),'PO List by Level'!$Q$2:$T$70,2,FALSE))</f>
        <v>TBD</v>
      </c>
      <c r="N56" s="1287" t="str">
        <f>IF(ISERROR(VLOOKUP(LEFT(N55,4),'PO List by Level'!$Q$2:$T$70,2,FALSE)),IF(ISERROR(VLOOKUP(N55,'PO List by Level'!$Q$2:$T$70,2,FALSE)),"TBD",VLOOKUP(N55,'PO List by Level'!$Q$2:$T$70,2,FALSE)),VLOOKUP(LEFT(N55,4),'PO List by Level'!$Q$2:$T$70,2,FALSE))</f>
        <v>TBD</v>
      </c>
      <c r="O56" s="1287" t="str">
        <f>IF(ISERROR(VLOOKUP(LEFT(O55,4),'PO List by Level'!$Q$2:$T$70,2,FALSE)),IF(ISERROR(VLOOKUP(O55,'PO List by Level'!$Q$2:$T$70,2,FALSE)),"TBD",VLOOKUP(O55,'PO List by Level'!$Q$2:$T$70,2,FALSE)),VLOOKUP(LEFT(O55,4),'PO List by Level'!$Q$2:$T$70,2,FALSE))</f>
        <v>TBD</v>
      </c>
      <c r="P56" s="1287" t="str">
        <f>IF(ISERROR(VLOOKUP(LEFT(P55,4),'PO List by Level'!$Q$2:$T$70,2,FALSE)),IF(ISERROR(VLOOKUP(P55,'PO List by Level'!$Q$2:$T$70,2,FALSE)),"TBD",VLOOKUP(P55,'PO List by Level'!$Q$2:$T$70,2,FALSE)),VLOOKUP(LEFT(P55,4),'PO List by Level'!$Q$2:$T$70,2,FALSE))</f>
        <v>TBD</v>
      </c>
      <c r="Q56" s="1287" t="str">
        <f>IF(ISERROR(VLOOKUP(LEFT(Q55,4),'PO List by Level'!$Q$2:$T$70,2,FALSE)),IF(ISERROR(VLOOKUP(Q55,'PO List by Level'!$Q$2:$T$70,2,FALSE)),"TBD",VLOOKUP(Q55,'PO List by Level'!$Q$2:$T$70,2,FALSE)),VLOOKUP(LEFT(Q55,4),'PO List by Level'!$Q$2:$T$70,2,FALSE))</f>
        <v>TBD</v>
      </c>
      <c r="R56" s="1287" t="str">
        <f>IF(ISERROR(VLOOKUP(LEFT(R55,4),'PO List by Level'!$Q$2:$T$70,2,FALSE)),IF(ISERROR(VLOOKUP(R55,'PO List by Level'!$Q$2:$T$70,2,FALSE)),"TBD",VLOOKUP(R55,'PO List by Level'!$Q$2:$T$70,2,FALSE)),VLOOKUP(LEFT(R55,4),'PO List by Level'!$Q$2:$T$70,2,FALSE))</f>
        <v>TBD</v>
      </c>
      <c r="S56" s="1287" t="str">
        <f>IF(ISERROR(VLOOKUP(LEFT(S55,4),'PO List by Level'!$Q$2:$T$70,2,FALSE)),IF(ISERROR(VLOOKUP(S55,'PO List by Level'!$Q$2:$T$70,2,FALSE)),"TBD",VLOOKUP(S55,'PO List by Level'!$Q$2:$T$70,2,FALSE)),VLOOKUP(LEFT(S55,4),'PO List by Level'!$Q$2:$T$70,2,FALSE))</f>
        <v>Xmas Break</v>
      </c>
      <c r="T56" s="1287" t="str">
        <f>IF(ISERROR(VLOOKUP(LEFT(T55,4),'PO List by Level'!$Q$2:$T$70,2,FALSE)),IF(ISERROR(VLOOKUP(T55,'PO List by Level'!$Q$2:$T$70,2,FALSE)),"TBD",VLOOKUP(T55,'PO List by Level'!$Q$2:$T$70,2,FALSE)),VLOOKUP(LEFT(T55,4),'PO List by Level'!$Q$2:$T$70,2,FALSE))</f>
        <v>Xmas Break</v>
      </c>
      <c r="U56" s="1287" t="str">
        <f>IF(ISERROR(VLOOKUP(LEFT(U55,4),'PO List by Level'!$Q$2:$T$70,2,FALSE)),IF(ISERROR(VLOOKUP(U55,'PO List by Level'!$Q$2:$T$70,2,FALSE)),"TBD",VLOOKUP(U55,'PO List by Level'!$Q$2:$T$70,2,FALSE)),VLOOKUP(LEFT(U55,4),'PO List by Level'!$Q$2:$T$70,2,FALSE))</f>
        <v>TBD</v>
      </c>
      <c r="V56" s="1287" t="str">
        <f>IF(ISERROR(VLOOKUP(LEFT(V55,4),'PO List by Level'!$Q$2:$T$70,2,FALSE)),IF(ISERROR(VLOOKUP(V55,'PO List by Level'!$Q$2:$T$70,2,FALSE)),"TBD",VLOOKUP(V55,'PO List by Level'!$Q$2:$T$70,2,FALSE)),VLOOKUP(LEFT(V55,4),'PO List by Level'!$Q$2:$T$70,2,FALSE))</f>
        <v>TBD</v>
      </c>
      <c r="W56" s="1287" t="str">
        <f>IF(ISERROR(VLOOKUP(LEFT(W55,4),'PO List by Level'!$Q$2:$T$70,2,FALSE)),IF(ISERROR(VLOOKUP(W55,'PO List by Level'!$Q$2:$T$70,2,FALSE)),"TBD",VLOOKUP(W55,'PO List by Level'!$Q$2:$T$70,2,FALSE)),VLOOKUP(LEFT(W55,4),'PO List by Level'!$Q$2:$T$70,2,FALSE))</f>
        <v>TBD</v>
      </c>
      <c r="X56" s="1287" t="str">
        <f>IF(ISERROR(VLOOKUP(LEFT(X55,4),'PO List by Level'!$Q$2:$T$70,2,FALSE)),IF(ISERROR(VLOOKUP(X55,'PO List by Level'!$Q$2:$T$70,2,FALSE)),"TBD",VLOOKUP(X55,'PO List by Level'!$Q$2:$T$70,2,FALSE)),VLOOKUP(LEFT(X55,4),'PO List by Level'!$Q$2:$T$70,2,FALSE))</f>
        <v>TBD</v>
      </c>
      <c r="Y56" s="1287" t="str">
        <f>IF(ISERROR(VLOOKUP(LEFT(Y55,4),'PO List by Level'!$Q$2:$T$70,2,FALSE)),IF(ISERROR(VLOOKUP(Y55,'PO List by Level'!$Q$2:$T$70,2,FALSE)),"TBD",VLOOKUP(Y55,'PO List by Level'!$Q$2:$T$70,2,FALSE)),VLOOKUP(LEFT(Y55,4),'PO List by Level'!$Q$2:$T$70,2,FALSE))</f>
        <v>TBD</v>
      </c>
      <c r="Z56" s="1287" t="str">
        <f>IF(ISERROR(VLOOKUP(LEFT(Z55,4),'PO List by Level'!$Q$2:$T$70,2,FALSE)),IF(ISERROR(VLOOKUP(Z55,'PO List by Level'!$Q$2:$T$70,2,FALSE)),"TBD",VLOOKUP(Z55,'PO List by Level'!$Q$2:$T$70,2,FALSE)),VLOOKUP(LEFT(Z55,4),'PO List by Level'!$Q$2:$T$70,2,FALSE))</f>
        <v>TBD</v>
      </c>
      <c r="AA56" s="1287" t="str">
        <f>IF(ISERROR(VLOOKUP(LEFT(AA55,4),'PO List by Level'!$Q$2:$T$70,2,FALSE)),IF(ISERROR(VLOOKUP(AA55,'PO List by Level'!$Q$2:$T$70,2,FALSE)),"TBD",VLOOKUP(AA55,'PO List by Level'!$Q$2:$T$70,2,FALSE)),VLOOKUP(LEFT(AA55,4),'PO List by Level'!$Q$2:$T$70,2,FALSE))</f>
        <v>TBD</v>
      </c>
      <c r="AB56" s="1287" t="str">
        <f>IF(ISERROR(VLOOKUP(LEFT(AB55,4),'PO List by Level'!$Q$2:$T$70,2,FALSE)),IF(ISERROR(VLOOKUP(AB55,'PO List by Level'!$Q$2:$T$70,2,FALSE)),"TBD",VLOOKUP(AB55,'PO List by Level'!$Q$2:$T$70,2,FALSE)),VLOOKUP(LEFT(AB55,4),'PO List by Level'!$Q$2:$T$70,2,FALSE))</f>
        <v>TBD</v>
      </c>
      <c r="AC56" s="1287" t="str">
        <f>IF(ISERROR(VLOOKUP(LEFT(AC55,4),'PO List by Level'!$Q$2:$T$70,2,FALSE)),IF(ISERROR(VLOOKUP(AC55,'PO List by Level'!$Q$2:$T$70,2,FALSE)),"TBD",VLOOKUP(AC55,'PO List by Level'!$Q$2:$T$70,2,FALSE)),VLOOKUP(LEFT(AC55,4),'PO List by Level'!$Q$2:$T$70,2,FALSE))</f>
        <v>TBD</v>
      </c>
      <c r="AD56" s="1287" t="str">
        <f>IF(ISERROR(VLOOKUP(LEFT(AD55,4),'PO List by Level'!$Q$2:$T$70,2,FALSE)),IF(ISERROR(VLOOKUP(AD55,'PO List by Level'!$Q$2:$T$70,2,FALSE)),"TBD",VLOOKUP(AD55,'PO List by Level'!$Q$2:$T$70,2,FALSE)),VLOOKUP(LEFT(AD55,4),'PO List by Level'!$Q$2:$T$70,2,FALSE))</f>
        <v>TBD</v>
      </c>
      <c r="AE56" s="1287" t="str">
        <f>IF(ISERROR(VLOOKUP(LEFT(AE55,4),'PO List by Level'!$Q$2:$T$70,2,FALSE)),IF(ISERROR(VLOOKUP(AE55,'PO List by Level'!$Q$2:$T$70,2,FALSE)),"TBD",VLOOKUP(AE55,'PO List by Level'!$Q$2:$T$70,2,FALSE)),VLOOKUP(LEFT(AE55,4),'PO List by Level'!$Q$2:$T$70,2,FALSE))</f>
        <v>Break</v>
      </c>
      <c r="AF56" s="1287" t="str">
        <f>IF(ISERROR(VLOOKUP(LEFT(AF55,4),'PO List by Level'!$Q$2:$T$70,2,FALSE)),IF(ISERROR(VLOOKUP(AF55,'PO List by Level'!$Q$2:$T$70,2,FALSE)),"TBD",VLOOKUP(AF55,'PO List by Level'!$Q$2:$T$70,2,FALSE)),VLOOKUP(LEFT(AF55,4),'PO List by Level'!$Q$2:$T$70,2,FALSE))</f>
        <v>TBD</v>
      </c>
      <c r="AG56" s="1287" t="str">
        <f>IF(ISERROR(VLOOKUP(LEFT(AG55,4),'PO List by Level'!$Q$2:$T$70,2,FALSE)),IF(ISERROR(VLOOKUP(AG55,'PO List by Level'!$Q$2:$T$70,2,FALSE)),"TBD",VLOOKUP(AG55,'PO List by Level'!$Q$2:$T$70,2,FALSE)),VLOOKUP(LEFT(AG55,4),'PO List by Level'!$Q$2:$T$70,2,FALSE))</f>
        <v>TBD</v>
      </c>
      <c r="AH56" s="1287" t="str">
        <f>IF(ISERROR(VLOOKUP(LEFT(AH55,4),'PO List by Level'!$Q$2:$T$70,2,FALSE)),IF(ISERROR(VLOOKUP(AH55,'PO List by Level'!$Q$2:$T$70,2,FALSE)),"TBD",VLOOKUP(AH55,'PO List by Level'!$Q$2:$T$70,2,FALSE)),VLOOKUP(LEFT(AH55,4),'PO List by Level'!$Q$2:$T$70,2,FALSE))</f>
        <v>Personal Fitness and Healthy Living</v>
      </c>
      <c r="AI56" s="1287" t="str">
        <f>IF(ISERROR(VLOOKUP(LEFT(AI55,4),'PO List by Level'!$Q$2:$T$70,2,FALSE)),IF(ISERROR(VLOOKUP(AI55,'PO List by Level'!$Q$2:$T$70,2,FALSE)),"TBD",VLOOKUP(AI55,'PO List by Level'!$Q$2:$T$70,2,FALSE)),VLOOKUP(LEFT(AI55,4),'PO List by Level'!$Q$2:$T$70,2,FALSE))</f>
        <v>TBD</v>
      </c>
      <c r="AJ56" s="1287" t="str">
        <f>IF(ISERROR(VLOOKUP(LEFT(AJ55,4),'PO List by Level'!$Q$2:$T$70,2,FALSE)),IF(ISERROR(VLOOKUP(AJ55,'PO List by Level'!$Q$2:$T$70,2,FALSE)),"TBD",VLOOKUP(AJ55,'PO List by Level'!$Q$2:$T$70,2,FALSE)),VLOOKUP(LEFT(AJ55,4),'PO List by Level'!$Q$2:$T$70,2,FALSE))</f>
        <v>TBD</v>
      </c>
      <c r="AK56" s="1287" t="str">
        <f>IF(ISERROR(VLOOKUP(LEFT(AK55,4),'PO List by Level'!$Q$2:$T$70,2,FALSE)),IF(ISERROR(VLOOKUP(AK55,'PO List by Level'!$Q$2:$T$70,2,FALSE)),"TBD",VLOOKUP(AK55,'PO List by Level'!$Q$2:$T$70,2,FALSE)),VLOOKUP(LEFT(AK55,4),'PO List by Level'!$Q$2:$T$70,2,FALSE))</f>
        <v>TBD</v>
      </c>
      <c r="AL56" s="1287" t="str">
        <f>IF(ISERROR(VLOOKUP(LEFT(AL55,4),'PO List by Level'!$Q$2:$T$70,2,FALSE)),IF(ISERROR(VLOOKUP(AL55,'PO List by Level'!$Q$2:$T$70,2,FALSE)),"TBD",VLOOKUP(AL55,'PO List by Level'!$Q$2:$T$70,2,FALSE)),VLOOKUP(LEFT(AL55,4),'PO List by Level'!$Q$2:$T$70,2,FALSE))</f>
        <v>CAF Familiarization</v>
      </c>
      <c r="AM56" s="1287" t="str">
        <f>IF(ISERROR(VLOOKUP(LEFT(AM55,4),'PO List by Level'!$Q$2:$T$70,2,FALSE)),IF(ISERROR(VLOOKUP(AM55,'PO List by Level'!$Q$2:$T$70,2,FALSE)),"TBD",VLOOKUP(AM55,'PO List by Level'!$Q$2:$T$70,2,FALSE)),VLOOKUP(LEFT(AM55,4),'PO List by Level'!$Q$2:$T$70,2,FALSE))</f>
        <v>TBD</v>
      </c>
      <c r="AN56" s="1287" t="str">
        <f>IF(ISERROR(VLOOKUP(LEFT(AN55,4),'PO List by Level'!$Q$2:$T$70,2,FALSE)),IF(ISERROR(VLOOKUP(AN55,'PO List by Level'!$Q$2:$T$70,2,FALSE)),"TBD",VLOOKUP(AN55,'PO List by Level'!$Q$2:$T$70,2,FALSE)),VLOOKUP(LEFT(AN55,4),'PO List by Level'!$Q$2:$T$70,2,FALSE))</f>
        <v>TBD</v>
      </c>
      <c r="AO56" s="1287" t="str">
        <f>IF(ISERROR(VLOOKUP(LEFT(AO55,4),'PO List by Level'!$Q$2:$T$70,2,FALSE)),IF(ISERROR(VLOOKUP(AO55,'PO List by Level'!$Q$2:$T$70,2,FALSE)),"TBD",VLOOKUP(AO55,'PO List by Level'!$Q$2:$T$70,2,FALSE)),VLOOKUP(LEFT(AO55,4),'PO List by Level'!$Q$2:$T$70,2,FALSE))</f>
        <v>TBD</v>
      </c>
      <c r="AP56" s="1287" t="str">
        <f>IF(ISERROR(VLOOKUP(LEFT(AP55,4),'PO List by Level'!$Q$2:$T$70,2,FALSE)),IF(ISERROR(VLOOKUP(AP55,'PO List by Level'!$Q$2:$T$70,2,FALSE)),"TBD",VLOOKUP(AP55,'PO List by Level'!$Q$2:$T$70,2,FALSE)),VLOOKUP(LEFT(AP55,4),'PO List by Level'!$Q$2:$T$70,2,FALSE))</f>
        <v>TBD</v>
      </c>
      <c r="AQ56" s="1287" t="str">
        <f>IF(ISERROR(VLOOKUP(LEFT(AQ55,4),'PO List by Level'!$Q$2:$T$70,2,FALSE)),IF(ISERROR(VLOOKUP(AQ55,'PO List by Level'!$Q$2:$T$70,2,FALSE)),"TBD",VLOOKUP(AQ55,'PO List by Level'!$Q$2:$T$70,2,FALSE)),VLOOKUP(LEFT(AQ55,4),'PO List by Level'!$Q$2:$T$70,2,FALSE))</f>
        <v>ACR Practice</v>
      </c>
      <c r="AR56" s="1287" t="str">
        <f>IF(ISERROR(VLOOKUP(LEFT(AR55,4),'PO List by Level'!$Q$2:$T$70,2,FALSE)),IF(ISERROR(VLOOKUP(AR55,'PO List by Level'!$Q$2:$T$70,2,FALSE)),"TBD",VLOOKUP(AR55,'PO List by Level'!$Q$2:$T$70,2,FALSE)),VLOOKUP(LEFT(AR55,4),'PO List by Level'!$Q$2:$T$70,2,FALSE))</f>
        <v>TBD</v>
      </c>
      <c r="AS56" s="1287" t="str">
        <f>IF(ISERROR(VLOOKUP(LEFT(AS55,4),'PO List by Level'!$Q$2:$T$70,2,FALSE)),IF(ISERROR(VLOOKUP(AS55,'PO List by Level'!$Q$2:$T$70,2,FALSE)),"TBD",VLOOKUP(AS55,'PO List by Level'!$Q$2:$T$70,2,FALSE)),VLOOKUP(LEFT(AS55,4),'PO List by Level'!$Q$2:$T$70,2,FALSE))</f>
        <v>TBD</v>
      </c>
      <c r="AT56" s="1287" t="str">
        <f>IF(ISERROR(VLOOKUP(LEFT(AT55,4),'PO List by Level'!$Q$2:$T$70,2,FALSE)),IF(ISERROR(VLOOKUP(AT55,'PO List by Level'!$Q$2:$T$70,2,FALSE)),"TBD",VLOOKUP(AT55,'PO List by Level'!$Q$2:$T$70,2,FALSE)),VLOOKUP(LEFT(AT55,4),'PO List by Level'!$Q$2:$T$70,2,FALSE))</f>
        <v>TBD</v>
      </c>
      <c r="AU56" s="1287" t="str">
        <f>IF(ISERROR(VLOOKUP(LEFT(AU55,4),'PO List by Level'!$Q$2:$T$70,2,FALSE)),IF(ISERROR(VLOOKUP(AU55,'PO List by Level'!$Q$2:$T$70,2,FALSE)),"TBD",VLOOKUP(AU55,'PO List by Level'!$Q$2:$T$70,2,FALSE)),VLOOKUP(LEFT(AU55,4),'PO List by Level'!$Q$2:$T$70,2,FALSE))</f>
        <v>TBD</v>
      </c>
      <c r="AV56" s="1288" t="str">
        <f>IF(ISERROR(VLOOKUP(LEFT(AV55,4),'PO List by Level'!$Q$2:$T$70,2,FALSE)),IF(ISERROR(VLOOKUP(AV55,'PO List by Level'!$Q$2:$T$70,2,FALSE)),"TBD",VLOOKUP(AV55,'PO List by Level'!$Q$2:$T$70,2,FALSE)),VLOOKUP(LEFT(AV55,4),'PO List by Level'!$Q$2:$T$70,2,FALSE))</f>
        <v>TBD</v>
      </c>
    </row>
    <row r="57" spans="1:48" ht="12.75" customHeight="1">
      <c r="A57" s="1427"/>
      <c r="B57" s="1432"/>
      <c r="C57" s="1285" t="s">
        <v>29</v>
      </c>
      <c r="D57" s="1286"/>
      <c r="E57" s="1287"/>
      <c r="F57" s="1287"/>
      <c r="G57" s="1287"/>
      <c r="H57" s="1287"/>
      <c r="I57" s="1287"/>
      <c r="J57" s="1287"/>
      <c r="K57" s="1287"/>
      <c r="L57" s="1287"/>
      <c r="M57" s="1287"/>
      <c r="N57" s="1287"/>
      <c r="O57" s="1287"/>
      <c r="P57" s="1287"/>
      <c r="Q57" s="1287"/>
      <c r="R57" s="1287"/>
      <c r="S57" s="1287"/>
      <c r="T57" s="1287"/>
      <c r="U57" s="1287"/>
      <c r="V57" s="1287"/>
      <c r="W57" s="1287"/>
      <c r="X57" s="1287"/>
      <c r="Y57" s="1287"/>
      <c r="Z57" s="1287"/>
      <c r="AA57" s="1287"/>
      <c r="AB57" s="1287"/>
      <c r="AC57" s="1287"/>
      <c r="AD57" s="1287"/>
      <c r="AE57" s="1287"/>
      <c r="AF57" s="1287"/>
      <c r="AG57" s="1287"/>
      <c r="AH57" s="1287"/>
      <c r="AI57" s="1287"/>
      <c r="AJ57" s="1287"/>
      <c r="AK57" s="1287"/>
      <c r="AL57" s="1287" t="s">
        <v>2352</v>
      </c>
      <c r="AM57" s="1287"/>
      <c r="AN57" s="1287"/>
      <c r="AO57" s="1287"/>
      <c r="AP57" s="1287"/>
      <c r="AQ57" s="1287"/>
      <c r="AR57" s="1287"/>
      <c r="AS57" s="1287"/>
      <c r="AT57" s="1287"/>
      <c r="AU57" s="1287"/>
      <c r="AV57" s="1288"/>
    </row>
    <row r="58" spans="1:48">
      <c r="A58" s="1427"/>
      <c r="B58" s="1432"/>
      <c r="C58" s="1285" t="s">
        <v>19</v>
      </c>
      <c r="D58" s="1290"/>
      <c r="E58" s="1291"/>
      <c r="F58" s="1291"/>
      <c r="G58" s="1291"/>
      <c r="H58" s="1291"/>
      <c r="I58" s="1291"/>
      <c r="J58" s="1291"/>
      <c r="K58" s="1291"/>
      <c r="L58" s="1291"/>
      <c r="M58" s="1291"/>
      <c r="N58" s="1291"/>
      <c r="O58" s="1291"/>
      <c r="P58" s="1291"/>
      <c r="Q58" s="1291"/>
      <c r="R58" s="1291"/>
      <c r="S58" s="1291"/>
      <c r="T58" s="1291"/>
      <c r="U58" s="1291"/>
      <c r="V58" s="1291"/>
      <c r="W58" s="1291"/>
      <c r="X58" s="1291"/>
      <c r="Y58" s="1291"/>
      <c r="Z58" s="1291"/>
      <c r="AA58" s="1291"/>
      <c r="AB58" s="1291"/>
      <c r="AC58" s="1291"/>
      <c r="AD58" s="1291"/>
      <c r="AE58" s="1291"/>
      <c r="AF58" s="1291"/>
      <c r="AG58" s="1291"/>
      <c r="AH58" s="1291"/>
      <c r="AI58" s="1291"/>
      <c r="AJ58" s="1291"/>
      <c r="AK58" s="1291"/>
      <c r="AL58" s="1291" t="s">
        <v>2322</v>
      </c>
      <c r="AM58" s="1291"/>
      <c r="AN58" s="1291"/>
      <c r="AO58" s="1291"/>
      <c r="AP58" s="1291"/>
      <c r="AQ58" s="1291"/>
      <c r="AR58" s="1291"/>
      <c r="AS58" s="1291"/>
      <c r="AT58" s="1291"/>
      <c r="AU58" s="1291"/>
      <c r="AV58" s="1292"/>
    </row>
    <row r="59" spans="1:48" s="29" customFormat="1" ht="12.75" customHeight="1">
      <c r="A59" s="1427"/>
      <c r="B59" s="1432">
        <v>3</v>
      </c>
      <c r="C59" s="381" t="s">
        <v>28</v>
      </c>
      <c r="D59" s="516"/>
      <c r="E59" s="514"/>
      <c r="F59" s="514"/>
      <c r="G59" s="514"/>
      <c r="H59" s="514"/>
      <c r="I59" s="514"/>
      <c r="J59" s="514"/>
      <c r="K59" s="514"/>
      <c r="L59" s="514"/>
      <c r="M59" s="514"/>
      <c r="N59" s="514"/>
      <c r="O59" s="515"/>
      <c r="P59" s="514"/>
      <c r="Q59" s="514"/>
      <c r="R59" s="514"/>
      <c r="S59" s="514" t="s">
        <v>35</v>
      </c>
      <c r="T59" s="514" t="s">
        <v>35</v>
      </c>
      <c r="U59" s="514"/>
      <c r="V59" s="514"/>
      <c r="W59" s="514"/>
      <c r="X59" s="514"/>
      <c r="Y59" s="514"/>
      <c r="Z59" s="514"/>
      <c r="AA59" s="514"/>
      <c r="AB59" s="515"/>
      <c r="AC59" s="514"/>
      <c r="AD59" s="514"/>
      <c r="AE59" s="514" t="s">
        <v>47</v>
      </c>
      <c r="AF59" s="514"/>
      <c r="AG59" s="514"/>
      <c r="AH59" s="514" t="s">
        <v>2290</v>
      </c>
      <c r="AI59" s="514"/>
      <c r="AJ59" s="514"/>
      <c r="AK59" s="514"/>
      <c r="AL59" s="514" t="s">
        <v>647</v>
      </c>
      <c r="AM59" s="514"/>
      <c r="AN59" s="514"/>
      <c r="AO59" s="514"/>
      <c r="AP59" s="514"/>
      <c r="AQ59" s="514" t="s">
        <v>64</v>
      </c>
      <c r="AR59" s="514"/>
      <c r="AS59" s="514"/>
      <c r="AT59" s="514"/>
      <c r="AU59" s="514"/>
      <c r="AV59" s="517"/>
    </row>
    <row r="60" spans="1:48">
      <c r="A60" s="1427"/>
      <c r="B60" s="1433"/>
      <c r="C60" s="1285" t="s">
        <v>52</v>
      </c>
      <c r="D60" s="1286" t="str">
        <f>IF(ISERROR(VLOOKUP(LEFT(D59,4),'PO List by Level'!$Q$2:$T$70,2,FALSE)),IF(ISERROR(VLOOKUP(D59,'PO List by Level'!$Q$2:$T$70,2,FALSE)),"TBD",VLOOKUP(D59,'PO List by Level'!$Q$2:$T$70,2,FALSE)),VLOOKUP(LEFT(D59,4),'PO List by Level'!$Q$2:$T$70,2,FALSE))</f>
        <v>TBD</v>
      </c>
      <c r="E60" s="1287" t="str">
        <f>IF(ISERROR(VLOOKUP(LEFT(E59,4),'PO List by Level'!$Q$2:$T$70,2,FALSE)),IF(ISERROR(VLOOKUP(E59,'PO List by Level'!$Q$2:$T$70,2,FALSE)),"TBD",VLOOKUP(E59,'PO List by Level'!$Q$2:$T$70,2,FALSE)),VLOOKUP(LEFT(E59,4),'PO List by Level'!$Q$2:$T$70,2,FALSE))</f>
        <v>TBD</v>
      </c>
      <c r="F60" s="1287" t="str">
        <f>IF(ISERROR(VLOOKUP(LEFT(F59,4),'PO List by Level'!$Q$2:$T$70,2,FALSE)),IF(ISERROR(VLOOKUP(F59,'PO List by Level'!$Q$2:$T$70,2,FALSE)),"TBD",VLOOKUP(F59,'PO List by Level'!$Q$2:$T$70,2,FALSE)),VLOOKUP(LEFT(F59,4),'PO List by Level'!$Q$2:$T$70,2,FALSE))</f>
        <v>TBD</v>
      </c>
      <c r="G60" s="1287" t="str">
        <f>IF(ISERROR(VLOOKUP(LEFT(G59,4),'PO List by Level'!$Q$2:$T$70,2,FALSE)),IF(ISERROR(VLOOKUP(G59,'PO List by Level'!$Q$2:$T$70,2,FALSE)),"TBD",VLOOKUP(G59,'PO List by Level'!$Q$2:$T$70,2,FALSE)),VLOOKUP(LEFT(G59,4),'PO List by Level'!$Q$2:$T$70,2,FALSE))</f>
        <v>TBD</v>
      </c>
      <c r="H60" s="1287" t="str">
        <f>IF(ISERROR(VLOOKUP(LEFT(H59,4),'PO List by Level'!$Q$2:$T$70,2,FALSE)),IF(ISERROR(VLOOKUP(H59,'PO List by Level'!$Q$2:$T$70,2,FALSE)),"TBD",VLOOKUP(H59,'PO List by Level'!$Q$2:$T$70,2,FALSE)),VLOOKUP(LEFT(H59,4),'PO List by Level'!$Q$2:$T$70,2,FALSE))</f>
        <v>TBD</v>
      </c>
      <c r="I60" s="1287" t="str">
        <f>IF(ISERROR(VLOOKUP(LEFT(I59,4),'PO List by Level'!$Q$2:$T$70,2,FALSE)),IF(ISERROR(VLOOKUP(I59,'PO List by Level'!$Q$2:$T$70,2,FALSE)),"TBD",VLOOKUP(I59,'PO List by Level'!$Q$2:$T$70,2,FALSE)),VLOOKUP(LEFT(I59,4),'PO List by Level'!$Q$2:$T$70,2,FALSE))</f>
        <v>TBD</v>
      </c>
      <c r="J60" s="1287" t="str">
        <f>IF(ISERROR(VLOOKUP(LEFT(J59,4),'PO List by Level'!$Q$2:$T$70,2,FALSE)),IF(ISERROR(VLOOKUP(J59,'PO List by Level'!$Q$2:$T$70,2,FALSE)),"TBD",VLOOKUP(J59,'PO List by Level'!$Q$2:$T$70,2,FALSE)),VLOOKUP(LEFT(J59,4),'PO List by Level'!$Q$2:$T$70,2,FALSE))</f>
        <v>TBD</v>
      </c>
      <c r="K60" s="1287" t="str">
        <f>IF(ISERROR(VLOOKUP(LEFT(K59,4),'PO List by Level'!$Q$2:$T$70,2,FALSE)),IF(ISERROR(VLOOKUP(K59,'PO List by Level'!$Q$2:$T$70,2,FALSE)),"TBD",VLOOKUP(K59,'PO List by Level'!$Q$2:$T$70,2,FALSE)),VLOOKUP(LEFT(K59,4),'PO List by Level'!$Q$2:$T$70,2,FALSE))</f>
        <v>TBD</v>
      </c>
      <c r="L60" s="1287" t="str">
        <f>IF(ISERROR(VLOOKUP(LEFT(L59,4),'PO List by Level'!$Q$2:$T$70,2,FALSE)),IF(ISERROR(VLOOKUP(L59,'PO List by Level'!$Q$2:$T$70,2,FALSE)),"TBD",VLOOKUP(L59,'PO List by Level'!$Q$2:$T$70,2,FALSE)),VLOOKUP(LEFT(L59,4),'PO List by Level'!$Q$2:$T$70,2,FALSE))</f>
        <v>TBD</v>
      </c>
      <c r="M60" s="1287" t="str">
        <f>IF(ISERROR(VLOOKUP(LEFT(M59,4),'PO List by Level'!$Q$2:$T$70,2,FALSE)),IF(ISERROR(VLOOKUP(M59,'PO List by Level'!$Q$2:$T$70,2,FALSE)),"TBD",VLOOKUP(M59,'PO List by Level'!$Q$2:$T$70,2,FALSE)),VLOOKUP(LEFT(M59,4),'PO List by Level'!$Q$2:$T$70,2,FALSE))</f>
        <v>TBD</v>
      </c>
      <c r="N60" s="1287" t="str">
        <f>IF(ISERROR(VLOOKUP(LEFT(N59,4),'PO List by Level'!$Q$2:$T$70,2,FALSE)),IF(ISERROR(VLOOKUP(N59,'PO List by Level'!$Q$2:$T$70,2,FALSE)),"TBD",VLOOKUP(N59,'PO List by Level'!$Q$2:$T$70,2,FALSE)),VLOOKUP(LEFT(N59,4),'PO List by Level'!$Q$2:$T$70,2,FALSE))</f>
        <v>TBD</v>
      </c>
      <c r="O60" s="1287" t="str">
        <f>IF(ISERROR(VLOOKUP(LEFT(O59,4),'PO List by Level'!$Q$2:$T$70,2,FALSE)),IF(ISERROR(VLOOKUP(O59,'PO List by Level'!$Q$2:$T$70,2,FALSE)),"TBD",VLOOKUP(O59,'PO List by Level'!$Q$2:$T$70,2,FALSE)),VLOOKUP(LEFT(O59,4),'PO List by Level'!$Q$2:$T$70,2,FALSE))</f>
        <v>TBD</v>
      </c>
      <c r="P60" s="1287" t="str">
        <f>IF(ISERROR(VLOOKUP(LEFT(P59,4),'PO List by Level'!$Q$2:$T$70,2,FALSE)),IF(ISERROR(VLOOKUP(P59,'PO List by Level'!$Q$2:$T$70,2,FALSE)),"TBD",VLOOKUP(P59,'PO List by Level'!$Q$2:$T$70,2,FALSE)),VLOOKUP(LEFT(P59,4),'PO List by Level'!$Q$2:$T$70,2,FALSE))</f>
        <v>TBD</v>
      </c>
      <c r="Q60" s="1287" t="str">
        <f>IF(ISERROR(VLOOKUP(LEFT(Q59,4),'PO List by Level'!$Q$2:$T$70,2,FALSE)),IF(ISERROR(VLOOKUP(Q59,'PO List by Level'!$Q$2:$T$70,2,FALSE)),"TBD",VLOOKUP(Q59,'PO List by Level'!$Q$2:$T$70,2,FALSE)),VLOOKUP(LEFT(Q59,4),'PO List by Level'!$Q$2:$T$70,2,FALSE))</f>
        <v>TBD</v>
      </c>
      <c r="R60" s="1287" t="str">
        <f>IF(ISERROR(VLOOKUP(LEFT(R59,4),'PO List by Level'!$Q$2:$T$70,2,FALSE)),IF(ISERROR(VLOOKUP(R59,'PO List by Level'!$Q$2:$T$70,2,FALSE)),"TBD",VLOOKUP(R59,'PO List by Level'!$Q$2:$T$70,2,FALSE)),VLOOKUP(LEFT(R59,4),'PO List by Level'!$Q$2:$T$70,2,FALSE))</f>
        <v>TBD</v>
      </c>
      <c r="S60" s="1287" t="str">
        <f>IF(ISERROR(VLOOKUP(LEFT(S59,4),'PO List by Level'!$Q$2:$T$70,2,FALSE)),IF(ISERROR(VLOOKUP(S59,'PO List by Level'!$Q$2:$T$70,2,FALSE)),"TBD",VLOOKUP(S59,'PO List by Level'!$Q$2:$T$70,2,FALSE)),VLOOKUP(LEFT(S59,4),'PO List by Level'!$Q$2:$T$70,2,FALSE))</f>
        <v>Xmas Break</v>
      </c>
      <c r="T60" s="1287" t="str">
        <f>IF(ISERROR(VLOOKUP(LEFT(T59,4),'PO List by Level'!$Q$2:$T$70,2,FALSE)),IF(ISERROR(VLOOKUP(T59,'PO List by Level'!$Q$2:$T$70,2,FALSE)),"TBD",VLOOKUP(T59,'PO List by Level'!$Q$2:$T$70,2,FALSE)),VLOOKUP(LEFT(T59,4),'PO List by Level'!$Q$2:$T$70,2,FALSE))</f>
        <v>Xmas Break</v>
      </c>
      <c r="U60" s="1287" t="str">
        <f>IF(ISERROR(VLOOKUP(LEFT(U59,4),'PO List by Level'!$Q$2:$T$70,2,FALSE)),IF(ISERROR(VLOOKUP(U59,'PO List by Level'!$Q$2:$T$70,2,FALSE)),"TBD",VLOOKUP(U59,'PO List by Level'!$Q$2:$T$70,2,FALSE)),VLOOKUP(LEFT(U59,4),'PO List by Level'!$Q$2:$T$70,2,FALSE))</f>
        <v>TBD</v>
      </c>
      <c r="V60" s="1287" t="str">
        <f>IF(ISERROR(VLOOKUP(LEFT(V59,4),'PO List by Level'!$Q$2:$T$70,2,FALSE)),IF(ISERROR(VLOOKUP(V59,'PO List by Level'!$Q$2:$T$70,2,FALSE)),"TBD",VLOOKUP(V59,'PO List by Level'!$Q$2:$T$70,2,FALSE)),VLOOKUP(LEFT(V59,4),'PO List by Level'!$Q$2:$T$70,2,FALSE))</f>
        <v>TBD</v>
      </c>
      <c r="W60" s="1287" t="str">
        <f>IF(ISERROR(VLOOKUP(LEFT(W59,4),'PO List by Level'!$Q$2:$T$70,2,FALSE)),IF(ISERROR(VLOOKUP(W59,'PO List by Level'!$Q$2:$T$70,2,FALSE)),"TBD",VLOOKUP(W59,'PO List by Level'!$Q$2:$T$70,2,FALSE)),VLOOKUP(LEFT(W59,4),'PO List by Level'!$Q$2:$T$70,2,FALSE))</f>
        <v>TBD</v>
      </c>
      <c r="X60" s="1287" t="str">
        <f>IF(ISERROR(VLOOKUP(LEFT(X59,4),'PO List by Level'!$Q$2:$T$70,2,FALSE)),IF(ISERROR(VLOOKUP(X59,'PO List by Level'!$Q$2:$T$70,2,FALSE)),"TBD",VLOOKUP(X59,'PO List by Level'!$Q$2:$T$70,2,FALSE)),VLOOKUP(LEFT(X59,4),'PO List by Level'!$Q$2:$T$70,2,FALSE))</f>
        <v>TBD</v>
      </c>
      <c r="Y60" s="1287" t="str">
        <f>IF(ISERROR(VLOOKUP(LEFT(Y59,4),'PO List by Level'!$Q$2:$T$70,2,FALSE)),IF(ISERROR(VLOOKUP(Y59,'PO List by Level'!$Q$2:$T$70,2,FALSE)),"TBD",VLOOKUP(Y59,'PO List by Level'!$Q$2:$T$70,2,FALSE)),VLOOKUP(LEFT(Y59,4),'PO List by Level'!$Q$2:$T$70,2,FALSE))</f>
        <v>TBD</v>
      </c>
      <c r="Z60" s="1287" t="str">
        <f>IF(ISERROR(VLOOKUP(LEFT(Z59,4),'PO List by Level'!$Q$2:$T$70,2,FALSE)),IF(ISERROR(VLOOKUP(Z59,'PO List by Level'!$Q$2:$T$70,2,FALSE)),"TBD",VLOOKUP(Z59,'PO List by Level'!$Q$2:$T$70,2,FALSE)),VLOOKUP(LEFT(Z59,4),'PO List by Level'!$Q$2:$T$70,2,FALSE))</f>
        <v>TBD</v>
      </c>
      <c r="AA60" s="1287" t="str">
        <f>IF(ISERROR(VLOOKUP(LEFT(AA59,4),'PO List by Level'!$Q$2:$T$70,2,FALSE)),IF(ISERROR(VLOOKUP(AA59,'PO List by Level'!$Q$2:$T$70,2,FALSE)),"TBD",VLOOKUP(AA59,'PO List by Level'!$Q$2:$T$70,2,FALSE)),VLOOKUP(LEFT(AA59,4),'PO List by Level'!$Q$2:$T$70,2,FALSE))</f>
        <v>TBD</v>
      </c>
      <c r="AB60" s="1287" t="str">
        <f>IF(ISERROR(VLOOKUP(LEFT(AB59,4),'PO List by Level'!$Q$2:$T$70,2,FALSE)),IF(ISERROR(VLOOKUP(AB59,'PO List by Level'!$Q$2:$T$70,2,FALSE)),"TBD",VLOOKUP(AB59,'PO List by Level'!$Q$2:$T$70,2,FALSE)),VLOOKUP(LEFT(AB59,4),'PO List by Level'!$Q$2:$T$70,2,FALSE))</f>
        <v>TBD</v>
      </c>
      <c r="AC60" s="1287" t="str">
        <f>IF(ISERROR(VLOOKUP(LEFT(AC59,4),'PO List by Level'!$Q$2:$T$70,2,FALSE)),IF(ISERROR(VLOOKUP(AC59,'PO List by Level'!$Q$2:$T$70,2,FALSE)),"TBD",VLOOKUP(AC59,'PO List by Level'!$Q$2:$T$70,2,FALSE)),VLOOKUP(LEFT(AC59,4),'PO List by Level'!$Q$2:$T$70,2,FALSE))</f>
        <v>TBD</v>
      </c>
      <c r="AD60" s="1287" t="str">
        <f>IF(ISERROR(VLOOKUP(LEFT(AD59,4),'PO List by Level'!$Q$2:$T$70,2,FALSE)),IF(ISERROR(VLOOKUP(AD59,'PO List by Level'!$Q$2:$T$70,2,FALSE)),"TBD",VLOOKUP(AD59,'PO List by Level'!$Q$2:$T$70,2,FALSE)),VLOOKUP(LEFT(AD59,4),'PO List by Level'!$Q$2:$T$70,2,FALSE))</f>
        <v>TBD</v>
      </c>
      <c r="AE60" s="1287" t="str">
        <f>IF(ISERROR(VLOOKUP(LEFT(AE59,4),'PO List by Level'!$Q$2:$T$70,2,FALSE)),IF(ISERROR(VLOOKUP(AE59,'PO List by Level'!$Q$2:$T$70,2,FALSE)),"TBD",VLOOKUP(AE59,'PO List by Level'!$Q$2:$T$70,2,FALSE)),VLOOKUP(LEFT(AE59,4),'PO List by Level'!$Q$2:$T$70,2,FALSE))</f>
        <v>Break</v>
      </c>
      <c r="AF60" s="1287" t="str">
        <f>IF(ISERROR(VLOOKUP(LEFT(AF59,4),'PO List by Level'!$Q$2:$T$70,2,FALSE)),IF(ISERROR(VLOOKUP(AF59,'PO List by Level'!$Q$2:$T$70,2,FALSE)),"TBD",VLOOKUP(AF59,'PO List by Level'!$Q$2:$T$70,2,FALSE)),VLOOKUP(LEFT(AF59,4),'PO List by Level'!$Q$2:$T$70,2,FALSE))</f>
        <v>TBD</v>
      </c>
      <c r="AG60" s="1287" t="str">
        <f>IF(ISERROR(VLOOKUP(LEFT(AG59,4),'PO List by Level'!$Q$2:$T$70,2,FALSE)),IF(ISERROR(VLOOKUP(AG59,'PO List by Level'!$Q$2:$T$70,2,FALSE)),"TBD",VLOOKUP(AG59,'PO List by Level'!$Q$2:$T$70,2,FALSE)),VLOOKUP(LEFT(AG59,4),'PO List by Level'!$Q$2:$T$70,2,FALSE))</f>
        <v>TBD</v>
      </c>
      <c r="AH60" s="1287" t="str">
        <f>IF(ISERROR(VLOOKUP(LEFT(AH59,4),'PO List by Level'!$Q$2:$T$70,2,FALSE)),IF(ISERROR(VLOOKUP(AH59,'PO List by Level'!$Q$2:$T$70,2,FALSE)),"TBD",VLOOKUP(AH59,'PO List by Level'!$Q$2:$T$70,2,FALSE)),VLOOKUP(LEFT(AH59,4),'PO List by Level'!$Q$2:$T$70,2,FALSE))</f>
        <v>Personal Fitness and Healthy Living</v>
      </c>
      <c r="AI60" s="1287" t="str">
        <f>IF(ISERROR(VLOOKUP(LEFT(AI59,4),'PO List by Level'!$Q$2:$T$70,2,FALSE)),IF(ISERROR(VLOOKUP(AI59,'PO List by Level'!$Q$2:$T$70,2,FALSE)),"TBD",VLOOKUP(AI59,'PO List by Level'!$Q$2:$T$70,2,FALSE)),VLOOKUP(LEFT(AI59,4),'PO List by Level'!$Q$2:$T$70,2,FALSE))</f>
        <v>TBD</v>
      </c>
      <c r="AJ60" s="1287" t="str">
        <f>IF(ISERROR(VLOOKUP(LEFT(AJ59,4),'PO List by Level'!$Q$2:$T$70,2,FALSE)),IF(ISERROR(VLOOKUP(AJ59,'PO List by Level'!$Q$2:$T$70,2,FALSE)),"TBD",VLOOKUP(AJ59,'PO List by Level'!$Q$2:$T$70,2,FALSE)),VLOOKUP(LEFT(AJ59,4),'PO List by Level'!$Q$2:$T$70,2,FALSE))</f>
        <v>TBD</v>
      </c>
      <c r="AK60" s="1287" t="str">
        <f>IF(ISERROR(VLOOKUP(LEFT(AK59,4),'PO List by Level'!$Q$2:$T$70,2,FALSE)),IF(ISERROR(VLOOKUP(AK59,'PO List by Level'!$Q$2:$T$70,2,FALSE)),"TBD",VLOOKUP(AK59,'PO List by Level'!$Q$2:$T$70,2,FALSE)),VLOOKUP(LEFT(AK59,4),'PO List by Level'!$Q$2:$T$70,2,FALSE))</f>
        <v>TBD</v>
      </c>
      <c r="AL60" s="1287" t="str">
        <f>IF(ISERROR(VLOOKUP(LEFT(AL59,4),'PO List by Level'!$Q$2:$T$70,2,FALSE)),IF(ISERROR(VLOOKUP(AL59,'PO List by Level'!$Q$2:$T$70,2,FALSE)),"TBD",VLOOKUP(AL59,'PO List by Level'!$Q$2:$T$70,2,FALSE)),VLOOKUP(LEFT(AL59,4),'PO List by Level'!$Q$2:$T$70,2,FALSE))</f>
        <v>CAF Familiarization</v>
      </c>
      <c r="AM60" s="1287" t="str">
        <f>IF(ISERROR(VLOOKUP(LEFT(AM59,4),'PO List by Level'!$Q$2:$T$70,2,FALSE)),IF(ISERROR(VLOOKUP(AM59,'PO List by Level'!$Q$2:$T$70,2,FALSE)),"TBD",VLOOKUP(AM59,'PO List by Level'!$Q$2:$T$70,2,FALSE)),VLOOKUP(LEFT(AM59,4),'PO List by Level'!$Q$2:$T$70,2,FALSE))</f>
        <v>TBD</v>
      </c>
      <c r="AN60" s="1287" t="str">
        <f>IF(ISERROR(VLOOKUP(LEFT(AN59,4),'PO List by Level'!$Q$2:$T$70,2,FALSE)),IF(ISERROR(VLOOKUP(AN59,'PO List by Level'!$Q$2:$T$70,2,FALSE)),"TBD",VLOOKUP(AN59,'PO List by Level'!$Q$2:$T$70,2,FALSE)),VLOOKUP(LEFT(AN59,4),'PO List by Level'!$Q$2:$T$70,2,FALSE))</f>
        <v>TBD</v>
      </c>
      <c r="AO60" s="1287" t="str">
        <f>IF(ISERROR(VLOOKUP(LEFT(AO59,4),'PO List by Level'!$Q$2:$T$70,2,FALSE)),IF(ISERROR(VLOOKUP(AO59,'PO List by Level'!$Q$2:$T$70,2,FALSE)),"TBD",VLOOKUP(AO59,'PO List by Level'!$Q$2:$T$70,2,FALSE)),VLOOKUP(LEFT(AO59,4),'PO List by Level'!$Q$2:$T$70,2,FALSE))</f>
        <v>TBD</v>
      </c>
      <c r="AP60" s="1287" t="str">
        <f>IF(ISERROR(VLOOKUP(LEFT(AP59,4),'PO List by Level'!$Q$2:$T$70,2,FALSE)),IF(ISERROR(VLOOKUP(AP59,'PO List by Level'!$Q$2:$T$70,2,FALSE)),"TBD",VLOOKUP(AP59,'PO List by Level'!$Q$2:$T$70,2,FALSE)),VLOOKUP(LEFT(AP59,4),'PO List by Level'!$Q$2:$T$70,2,FALSE))</f>
        <v>TBD</v>
      </c>
      <c r="AQ60" s="1287" t="str">
        <f>IF(ISERROR(VLOOKUP(LEFT(AQ59,4),'PO List by Level'!$Q$2:$T$70,2,FALSE)),IF(ISERROR(VLOOKUP(AQ59,'PO List by Level'!$Q$2:$T$70,2,FALSE)),"TBD",VLOOKUP(AQ59,'PO List by Level'!$Q$2:$T$70,2,FALSE)),VLOOKUP(LEFT(AQ59,4),'PO List by Level'!$Q$2:$T$70,2,FALSE))</f>
        <v>ACR Practice</v>
      </c>
      <c r="AR60" s="1287" t="str">
        <f>IF(ISERROR(VLOOKUP(LEFT(AR59,4),'PO List by Level'!$Q$2:$T$70,2,FALSE)),IF(ISERROR(VLOOKUP(AR59,'PO List by Level'!$Q$2:$T$70,2,FALSE)),"TBD",VLOOKUP(AR59,'PO List by Level'!$Q$2:$T$70,2,FALSE)),VLOOKUP(LEFT(AR59,4),'PO List by Level'!$Q$2:$T$70,2,FALSE))</f>
        <v>TBD</v>
      </c>
      <c r="AS60" s="1287" t="str">
        <f>IF(ISERROR(VLOOKUP(LEFT(AS59,4),'PO List by Level'!$Q$2:$T$70,2,FALSE)),IF(ISERROR(VLOOKUP(AS59,'PO List by Level'!$Q$2:$T$70,2,FALSE)),"TBD",VLOOKUP(AS59,'PO List by Level'!$Q$2:$T$70,2,FALSE)),VLOOKUP(LEFT(AS59,4),'PO List by Level'!$Q$2:$T$70,2,FALSE))</f>
        <v>TBD</v>
      </c>
      <c r="AT60" s="1287" t="str">
        <f>IF(ISERROR(VLOOKUP(LEFT(AT59,4),'PO List by Level'!$Q$2:$T$70,2,FALSE)),IF(ISERROR(VLOOKUP(AT59,'PO List by Level'!$Q$2:$T$70,2,FALSE)),"TBD",VLOOKUP(AT59,'PO List by Level'!$Q$2:$T$70,2,FALSE)),VLOOKUP(LEFT(AT59,4),'PO List by Level'!$Q$2:$T$70,2,FALSE))</f>
        <v>TBD</v>
      </c>
      <c r="AU60" s="1287" t="str">
        <f>IF(ISERROR(VLOOKUP(LEFT(AU59,4),'PO List by Level'!$Q$2:$T$70,2,FALSE)),IF(ISERROR(VLOOKUP(AU59,'PO List by Level'!$Q$2:$T$70,2,FALSE)),"TBD",VLOOKUP(AU59,'PO List by Level'!$Q$2:$T$70,2,FALSE)),VLOOKUP(LEFT(AU59,4),'PO List by Level'!$Q$2:$T$70,2,FALSE))</f>
        <v>TBD</v>
      </c>
      <c r="AV60" s="1288" t="str">
        <f>IF(ISERROR(VLOOKUP(LEFT(AV59,4),'PO List by Level'!$Q$2:$T$70,2,FALSE)),IF(ISERROR(VLOOKUP(AV59,'PO List by Level'!$Q$2:$T$70,2,FALSE)),"TBD",VLOOKUP(AV59,'PO List by Level'!$Q$2:$T$70,2,FALSE)),VLOOKUP(LEFT(AV59,4),'PO List by Level'!$Q$2:$T$70,2,FALSE))</f>
        <v>TBD</v>
      </c>
    </row>
    <row r="61" spans="1:48">
      <c r="A61" s="1427"/>
      <c r="B61" s="1433"/>
      <c r="C61" s="1285" t="s">
        <v>29</v>
      </c>
      <c r="D61" s="1286"/>
      <c r="E61" s="1287"/>
      <c r="F61" s="1287"/>
      <c r="G61" s="1287"/>
      <c r="H61" s="1287"/>
      <c r="I61" s="1287"/>
      <c r="J61" s="1287"/>
      <c r="K61" s="1287"/>
      <c r="L61" s="1287"/>
      <c r="M61" s="1287"/>
      <c r="N61" s="1287"/>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t="s">
        <v>2352</v>
      </c>
      <c r="AM61" s="1287"/>
      <c r="AN61" s="1287"/>
      <c r="AO61" s="1287"/>
      <c r="AP61" s="1287"/>
      <c r="AQ61" s="1287"/>
      <c r="AR61" s="1287"/>
      <c r="AS61" s="1287"/>
      <c r="AT61" s="1287"/>
      <c r="AU61" s="1287"/>
      <c r="AV61" s="1288"/>
    </row>
    <row r="62" spans="1:48" ht="13.8" thickBot="1">
      <c r="A62" s="1428"/>
      <c r="B62" s="1434"/>
      <c r="C62" s="1293" t="s">
        <v>19</v>
      </c>
      <c r="D62" s="1294"/>
      <c r="E62" s="1295"/>
      <c r="F62" s="1295"/>
      <c r="G62" s="1295"/>
      <c r="H62" s="1295"/>
      <c r="I62" s="1295"/>
      <c r="J62" s="1295"/>
      <c r="K62" s="1295"/>
      <c r="L62" s="1295"/>
      <c r="M62" s="1295"/>
      <c r="N62" s="1295"/>
      <c r="O62" s="1295"/>
      <c r="P62" s="1295"/>
      <c r="Q62" s="1295"/>
      <c r="R62" s="1295"/>
      <c r="S62" s="1295"/>
      <c r="T62" s="1295"/>
      <c r="U62" s="1295"/>
      <c r="V62" s="1295"/>
      <c r="W62" s="1295"/>
      <c r="X62" s="1295"/>
      <c r="Y62" s="1295"/>
      <c r="Z62" s="1295"/>
      <c r="AA62" s="1295"/>
      <c r="AB62" s="1295"/>
      <c r="AC62" s="1295"/>
      <c r="AD62" s="1295"/>
      <c r="AE62" s="1295"/>
      <c r="AF62" s="1295"/>
      <c r="AG62" s="1295"/>
      <c r="AH62" s="1295"/>
      <c r="AI62" s="1295"/>
      <c r="AJ62" s="1295"/>
      <c r="AK62" s="1295"/>
      <c r="AL62" s="1295" t="s">
        <v>2322</v>
      </c>
      <c r="AM62" s="1295"/>
      <c r="AN62" s="1295"/>
      <c r="AO62" s="1295"/>
      <c r="AP62" s="1295"/>
      <c r="AQ62" s="1295"/>
      <c r="AR62" s="1295"/>
      <c r="AS62" s="1295"/>
      <c r="AT62" s="1295"/>
      <c r="AU62" s="1295"/>
      <c r="AV62" s="1296"/>
    </row>
    <row r="63" spans="1:48" s="9" customFormat="1" ht="12.75" customHeight="1">
      <c r="A63" s="1438" t="s">
        <v>1959</v>
      </c>
      <c r="B63" s="1439"/>
      <c r="C63" s="1440"/>
      <c r="D63" s="1108"/>
      <c r="E63" s="1109"/>
      <c r="F63" s="1109"/>
      <c r="G63" s="1110"/>
      <c r="H63" s="1109"/>
      <c r="I63" s="1110"/>
      <c r="J63" s="1109"/>
      <c r="K63" s="1110"/>
      <c r="L63" s="1108"/>
      <c r="M63" s="1110"/>
      <c r="N63" s="1109"/>
      <c r="O63" s="1110"/>
      <c r="P63" s="1109"/>
      <c r="Q63" s="1110"/>
      <c r="R63" s="1110"/>
      <c r="S63" s="1110"/>
      <c r="T63" s="1108"/>
      <c r="U63" s="1109"/>
      <c r="V63" s="1110"/>
      <c r="W63" s="1110"/>
      <c r="X63" s="1108"/>
      <c r="Y63" s="1109"/>
      <c r="Z63" s="1110"/>
      <c r="AA63" s="1109"/>
      <c r="AB63" s="1110"/>
      <c r="AC63" s="1110"/>
      <c r="AD63" s="1110"/>
      <c r="AE63" s="1110"/>
      <c r="AF63" s="1108"/>
      <c r="AG63" s="1108"/>
      <c r="AH63" s="1108"/>
      <c r="AI63" s="1108"/>
      <c r="AJ63" s="1109"/>
      <c r="AK63" s="1110"/>
      <c r="AL63" s="1110"/>
      <c r="AM63" s="1110"/>
      <c r="AN63" s="1110"/>
      <c r="AO63" s="1108"/>
      <c r="AP63" s="1109"/>
      <c r="AQ63" s="1110"/>
      <c r="AR63" s="1109"/>
      <c r="AS63" s="1110"/>
      <c r="AT63" s="1110"/>
      <c r="AU63" s="1110"/>
      <c r="AV63" s="1111"/>
    </row>
    <row r="64" spans="1:48" s="9" customFormat="1" ht="13.5" customHeight="1" thickBot="1">
      <c r="A64" s="1435" t="s">
        <v>1960</v>
      </c>
      <c r="B64" s="1436"/>
      <c r="C64" s="1437"/>
      <c r="D64" s="1112"/>
      <c r="E64" s="1113"/>
      <c r="F64" s="1113"/>
      <c r="G64" s="1114"/>
      <c r="H64" s="1113"/>
      <c r="I64" s="1114"/>
      <c r="J64" s="1113"/>
      <c r="K64" s="1114"/>
      <c r="L64" s="1112"/>
      <c r="M64" s="1114"/>
      <c r="N64" s="1113"/>
      <c r="O64" s="1114"/>
      <c r="P64" s="1113"/>
      <c r="Q64" s="1114"/>
      <c r="R64" s="1114"/>
      <c r="S64" s="1114"/>
      <c r="T64" s="1112"/>
      <c r="U64" s="1113"/>
      <c r="V64" s="1114"/>
      <c r="W64" s="1114"/>
      <c r="X64" s="1112"/>
      <c r="Y64" s="1113"/>
      <c r="Z64" s="1114"/>
      <c r="AA64" s="1113"/>
      <c r="AB64" s="1114"/>
      <c r="AC64" s="1114"/>
      <c r="AD64" s="1114"/>
      <c r="AE64" s="1114"/>
      <c r="AF64" s="1112"/>
      <c r="AG64" s="1112"/>
      <c r="AH64" s="1112"/>
      <c r="AI64" s="1112"/>
      <c r="AJ64" s="1113"/>
      <c r="AK64" s="1114"/>
      <c r="AL64" s="1114"/>
      <c r="AM64" s="1114"/>
      <c r="AN64" s="1114"/>
      <c r="AO64" s="1112"/>
      <c r="AP64" s="1113"/>
      <c r="AQ64" s="1114"/>
      <c r="AR64" s="1113"/>
      <c r="AS64" s="1114"/>
      <c r="AT64" s="1114"/>
      <c r="AU64" s="1114"/>
      <c r="AV64" s="1115"/>
    </row>
    <row r="65" spans="1:52" ht="12.75" customHeight="1">
      <c r="A65" s="1451" t="str">
        <f>'Unit Info'!G9</f>
        <v>Duty Officer</v>
      </c>
      <c r="B65" s="1452"/>
      <c r="C65" s="1453"/>
      <c r="D65" s="1297"/>
      <c r="E65" s="657"/>
      <c r="F65" s="657"/>
      <c r="G65" s="1298"/>
      <c r="H65" s="1298"/>
      <c r="I65" s="1299"/>
      <c r="J65" s="657"/>
      <c r="K65" s="1298"/>
      <c r="L65" s="1298"/>
      <c r="M65" s="1299"/>
      <c r="N65" s="657"/>
      <c r="O65" s="1300"/>
      <c r="P65" s="1300"/>
      <c r="Q65" s="1299"/>
      <c r="R65" s="657"/>
      <c r="S65" s="1300"/>
      <c r="T65" s="1300"/>
      <c r="U65" s="1298"/>
      <c r="V65" s="1298"/>
      <c r="W65" s="1298"/>
      <c r="X65" s="1298"/>
      <c r="Y65" s="1298"/>
      <c r="Z65" s="1298"/>
      <c r="AA65" s="1298"/>
      <c r="AB65" s="1298"/>
      <c r="AC65" s="1298"/>
      <c r="AD65" s="1298"/>
      <c r="AE65" s="1298"/>
      <c r="AF65" s="1298"/>
      <c r="AG65" s="1298"/>
      <c r="AH65" s="1298"/>
      <c r="AI65" s="1298"/>
      <c r="AJ65" s="1298"/>
      <c r="AK65" s="1298"/>
      <c r="AL65" s="1298"/>
      <c r="AM65" s="1298"/>
      <c r="AN65" s="1298"/>
      <c r="AO65" s="1298"/>
      <c r="AP65" s="1298"/>
      <c r="AQ65" s="1298"/>
      <c r="AR65" s="1298"/>
      <c r="AS65" s="1298"/>
      <c r="AT65" s="1298"/>
      <c r="AU65" s="1298"/>
      <c r="AV65" s="1301"/>
    </row>
    <row r="66" spans="1:52">
      <c r="A66" s="1444" t="str">
        <f>'Unit Info'!G10</f>
        <v>Duty Sr NCO</v>
      </c>
      <c r="B66" s="1445"/>
      <c r="C66" s="1446"/>
      <c r="D66" s="1302"/>
      <c r="E66" s="658"/>
      <c r="F66" s="658"/>
      <c r="G66" s="1303"/>
      <c r="H66" s="1303"/>
      <c r="I66" s="1304"/>
      <c r="J66" s="658"/>
      <c r="K66" s="1303"/>
      <c r="L66" s="1303"/>
      <c r="M66" s="1304"/>
      <c r="N66" s="658"/>
      <c r="O66" s="1305"/>
      <c r="P66" s="1305"/>
      <c r="Q66" s="1304"/>
      <c r="R66" s="658"/>
      <c r="S66" s="1305"/>
      <c r="T66" s="1305"/>
      <c r="U66" s="1303"/>
      <c r="V66" s="1303"/>
      <c r="W66" s="1303"/>
      <c r="X66" s="1303"/>
      <c r="Y66" s="1303"/>
      <c r="Z66" s="1303"/>
      <c r="AA66" s="1303"/>
      <c r="AB66" s="1303"/>
      <c r="AC66" s="1303"/>
      <c r="AD66" s="1303"/>
      <c r="AE66" s="1303"/>
      <c r="AF66" s="1303"/>
      <c r="AG66" s="1303"/>
      <c r="AH66" s="1303"/>
      <c r="AI66" s="1303"/>
      <c r="AJ66" s="1303"/>
      <c r="AK66" s="1303"/>
      <c r="AL66" s="1303"/>
      <c r="AM66" s="1303"/>
      <c r="AN66" s="1303"/>
      <c r="AO66" s="1303"/>
      <c r="AP66" s="1303"/>
      <c r="AQ66" s="1303"/>
      <c r="AR66" s="1303"/>
      <c r="AS66" s="1303"/>
      <c r="AT66" s="1303"/>
      <c r="AU66" s="1303"/>
      <c r="AV66" s="1306"/>
    </row>
    <row r="67" spans="1:52">
      <c r="A67" s="1444" t="str">
        <f>'Unit Info'!G11</f>
        <v>Duty Jr NCO</v>
      </c>
      <c r="B67" s="1445"/>
      <c r="C67" s="1446"/>
      <c r="D67" s="1302"/>
      <c r="E67" s="658"/>
      <c r="F67" s="658"/>
      <c r="G67" s="1303"/>
      <c r="H67" s="1303"/>
      <c r="I67" s="1304"/>
      <c r="J67" s="658"/>
      <c r="K67" s="1303"/>
      <c r="L67" s="1303"/>
      <c r="M67" s="1304"/>
      <c r="N67" s="658"/>
      <c r="O67" s="1303"/>
      <c r="P67" s="1303"/>
      <c r="Q67" s="1304"/>
      <c r="R67" s="658"/>
      <c r="S67" s="1303"/>
      <c r="T67" s="1303"/>
      <c r="U67" s="1303"/>
      <c r="V67" s="1303"/>
      <c r="W67" s="1303"/>
      <c r="X67" s="1303"/>
      <c r="Y67" s="1303"/>
      <c r="Z67" s="1303"/>
      <c r="AA67" s="1303"/>
      <c r="AB67" s="1303"/>
      <c r="AC67" s="1303"/>
      <c r="AD67" s="1303"/>
      <c r="AE67" s="1303"/>
      <c r="AF67" s="1303"/>
      <c r="AG67" s="1303"/>
      <c r="AH67" s="1303"/>
      <c r="AI67" s="1303"/>
      <c r="AJ67" s="1303"/>
      <c r="AK67" s="1303"/>
      <c r="AL67" s="1303"/>
      <c r="AM67" s="1303"/>
      <c r="AN67" s="1303"/>
      <c r="AO67" s="1303"/>
      <c r="AP67" s="1303"/>
      <c r="AQ67" s="1303"/>
      <c r="AR67" s="1303"/>
      <c r="AS67" s="1303"/>
      <c r="AT67" s="1303"/>
      <c r="AU67" s="1303"/>
      <c r="AV67" s="1306"/>
    </row>
    <row r="68" spans="1:52" ht="13.8" thickBot="1">
      <c r="A68" s="1441" t="str">
        <f>'Unit Info'!G12</f>
        <v>Duty Flight</v>
      </c>
      <c r="B68" s="1442"/>
      <c r="C68" s="1443"/>
      <c r="D68" s="1307"/>
      <c r="E68" s="659"/>
      <c r="F68" s="659"/>
      <c r="G68" s="1308"/>
      <c r="H68" s="1308"/>
      <c r="I68" s="1309"/>
      <c r="J68" s="659"/>
      <c r="K68" s="1308"/>
      <c r="L68" s="1308"/>
      <c r="M68" s="1309"/>
      <c r="N68" s="659"/>
      <c r="O68" s="1310"/>
      <c r="P68" s="1310"/>
      <c r="Q68" s="1309"/>
      <c r="R68" s="659"/>
      <c r="S68" s="1310"/>
      <c r="T68" s="1310"/>
      <c r="U68" s="1308"/>
      <c r="V68" s="1308"/>
      <c r="W68" s="1308"/>
      <c r="X68" s="1308"/>
      <c r="Y68" s="1308"/>
      <c r="Z68" s="1308"/>
      <c r="AA68" s="1308"/>
      <c r="AB68" s="1308"/>
      <c r="AC68" s="1308"/>
      <c r="AD68" s="1308"/>
      <c r="AE68" s="1308"/>
      <c r="AF68" s="1308"/>
      <c r="AG68" s="1308"/>
      <c r="AH68" s="1308"/>
      <c r="AI68" s="1308"/>
      <c r="AJ68" s="1308"/>
      <c r="AK68" s="1308"/>
      <c r="AL68" s="1308"/>
      <c r="AM68" s="1308"/>
      <c r="AN68" s="1308"/>
      <c r="AO68" s="1308"/>
      <c r="AP68" s="1308"/>
      <c r="AQ68" s="1308"/>
      <c r="AR68" s="1308"/>
      <c r="AS68" s="1308"/>
      <c r="AT68" s="1308"/>
      <c r="AU68" s="1308"/>
      <c r="AV68" s="1311"/>
    </row>
    <row r="69" spans="1:52" s="9" customFormat="1" ht="13.8" thickBot="1">
      <c r="A69" s="1424" t="s">
        <v>1512</v>
      </c>
      <c r="B69" s="1425"/>
      <c r="C69" s="1425"/>
      <c r="D69" s="352" t="s">
        <v>62</v>
      </c>
      <c r="E69" s="353" t="s">
        <v>60</v>
      </c>
      <c r="F69" s="353" t="s">
        <v>60</v>
      </c>
      <c r="G69" s="354"/>
      <c r="H69" s="353"/>
      <c r="I69" s="354"/>
      <c r="J69" s="353"/>
      <c r="K69" s="354"/>
      <c r="L69" s="355"/>
      <c r="M69" s="354"/>
      <c r="N69" s="353"/>
      <c r="O69" s="354"/>
      <c r="P69" s="353"/>
      <c r="Q69" s="354"/>
      <c r="R69" s="354"/>
      <c r="S69" s="354" t="s">
        <v>61</v>
      </c>
      <c r="T69" s="355" t="s">
        <v>61</v>
      </c>
      <c r="U69" s="353"/>
      <c r="V69" s="354"/>
      <c r="W69" s="354"/>
      <c r="X69" s="355"/>
      <c r="Y69" s="353"/>
      <c r="Z69" s="354"/>
      <c r="AA69" s="353"/>
      <c r="AB69" s="354"/>
      <c r="AC69" s="354"/>
      <c r="AD69" s="354"/>
      <c r="AE69" s="354" t="s">
        <v>61</v>
      </c>
      <c r="AF69" s="355"/>
      <c r="AG69" s="355"/>
      <c r="AH69" s="355" t="s">
        <v>2323</v>
      </c>
      <c r="AI69" s="355"/>
      <c r="AJ69" s="353"/>
      <c r="AK69" s="354"/>
      <c r="AL69" s="354" t="s">
        <v>62</v>
      </c>
      <c r="AM69" s="354"/>
      <c r="AN69" s="354"/>
      <c r="AO69" s="355"/>
      <c r="AP69" s="353"/>
      <c r="AQ69" s="354" t="s">
        <v>62</v>
      </c>
      <c r="AR69" s="353"/>
      <c r="AS69" s="354"/>
      <c r="AT69" s="354"/>
      <c r="AU69" s="354"/>
      <c r="AV69" s="356"/>
    </row>
    <row r="70" spans="1:52" s="9" customFormat="1" hidden="1">
      <c r="A70" s="13"/>
      <c r="B70" s="13"/>
      <c r="C70" s="13"/>
      <c r="D70" s="14">
        <f>COUNTA(D3:D62)-44</f>
        <v>-24</v>
      </c>
      <c r="E70" s="14">
        <f>COUNTA(E3:E62)-44</f>
        <v>-29</v>
      </c>
      <c r="F70" s="14">
        <f>COUNTA(G3:G62)-44</f>
        <v>-5</v>
      </c>
      <c r="G70" s="14">
        <f>COUNTA(H3:H62)-44</f>
        <v>-5</v>
      </c>
      <c r="H70" s="14">
        <f>COUNTA(I3:I62)-44</f>
        <v>-6</v>
      </c>
      <c r="I70" s="14">
        <f>COUNTA(J3:J62)-44</f>
        <v>-5</v>
      </c>
      <c r="J70" s="14">
        <f>COUNTA(K3:K62)-44</f>
        <v>-5</v>
      </c>
      <c r="K70" s="14">
        <f>COUNTA(M3:M62)-44</f>
        <v>-9</v>
      </c>
      <c r="L70" s="14">
        <f>COUNTA(L3:L62)-44</f>
        <v>-10</v>
      </c>
      <c r="M70" s="14">
        <f>COUNTA(N3:N62)-44</f>
        <v>-9</v>
      </c>
      <c r="N70" s="14">
        <f>COUNTA(O3:O62)-44</f>
        <v>-9</v>
      </c>
      <c r="O70" s="14">
        <f>COUNTA(P3:P62)-44</f>
        <v>-5</v>
      </c>
      <c r="P70" s="14">
        <f>COUNTA(R3:R62)-44</f>
        <v>-17</v>
      </c>
      <c r="Q70" s="14">
        <f>COUNTA(S3:S62)-44</f>
        <v>-14</v>
      </c>
      <c r="R70" s="14">
        <f>COUNTA(W7:W62)-44</f>
        <v>-16</v>
      </c>
      <c r="S70" s="14">
        <f>COUNTA(T3:T62)-44</f>
        <v>-14</v>
      </c>
      <c r="T70" s="14">
        <f>COUNTA(U3:U62)-44</f>
        <v>-13</v>
      </c>
      <c r="U70" s="14">
        <f>COUNTA(V3:V62)-44</f>
        <v>-13</v>
      </c>
      <c r="V70" s="14">
        <f>COUNTA(X3:X62)-44</f>
        <v>-14</v>
      </c>
      <c r="W70" s="14">
        <f>COUNTA(Y3:Y62)-44</f>
        <v>-13</v>
      </c>
      <c r="X70" s="14">
        <f>COUNTA(Z3:Z62)-44</f>
        <v>-14</v>
      </c>
      <c r="Y70" s="14">
        <f>COUNTA(AA3:AA62)-44</f>
        <v>-13</v>
      </c>
      <c r="Z70" s="14">
        <f>COUNTA(AB3:AB62)-44</f>
        <v>-16</v>
      </c>
      <c r="AA70" s="14">
        <f>COUNTA(AC7:AC62)-44</f>
        <v>-16</v>
      </c>
      <c r="AB70" s="14">
        <f>COUNTA(AD3:AD62)-44</f>
        <v>-15</v>
      </c>
      <c r="AC70" s="14">
        <f>COUNTA(AF3:AF62)-44</f>
        <v>-16</v>
      </c>
      <c r="AD70" s="14">
        <f>COUNTA(AE3:AE62)-44</f>
        <v>-14</v>
      </c>
      <c r="AE70" s="14">
        <f>COUNTA(AG3:AG62)-44</f>
        <v>-16</v>
      </c>
      <c r="AF70" s="14">
        <f>COUNTA(AH3:AH62)-44</f>
        <v>-14</v>
      </c>
      <c r="AG70" s="14">
        <f>COUNTA(AI3:AI62)-44</f>
        <v>-16</v>
      </c>
      <c r="AH70" s="14">
        <f>COUNTA(AJ51:AJ62)-44</f>
        <v>-41</v>
      </c>
      <c r="AI70" s="14">
        <f>COUNTA(AL3:AL62)-44</f>
        <v>16</v>
      </c>
      <c r="AJ70" s="14">
        <f>COUNTA(AM51:AM62)-44</f>
        <v>-41</v>
      </c>
      <c r="AK70" s="14">
        <f>COUNTA(AN3:AN62)-44</f>
        <v>-19</v>
      </c>
      <c r="AL70" s="14">
        <f>COUNTA(AK3:AK62)-44</f>
        <v>-18</v>
      </c>
      <c r="AM70" s="14">
        <f t="shared" ref="AM70:AS70" si="1">COUNTA(AO3:AO62)-44</f>
        <v>-19</v>
      </c>
      <c r="AN70" s="14">
        <f t="shared" si="1"/>
        <v>-11</v>
      </c>
      <c r="AO70" s="14">
        <f t="shared" si="1"/>
        <v>-12</v>
      </c>
      <c r="AP70" s="14">
        <f t="shared" si="1"/>
        <v>-29</v>
      </c>
      <c r="AQ70" s="14">
        <f t="shared" si="1"/>
        <v>-29</v>
      </c>
      <c r="AR70" s="14">
        <f t="shared" si="1"/>
        <v>-29</v>
      </c>
      <c r="AS70" s="14">
        <f t="shared" si="1"/>
        <v>-29</v>
      </c>
      <c r="AT70" s="14">
        <f>COUNTA(#REF!)-44</f>
        <v>-43</v>
      </c>
      <c r="AU70" s="14">
        <f>COUNTA(AV3:AV62)-44</f>
        <v>-29</v>
      </c>
      <c r="AV70" s="14">
        <f>COUNTA(#REF!)-44</f>
        <v>-43</v>
      </c>
      <c r="AW70" s="14">
        <f>SUM(D70:AV70)-45</f>
        <v>-806</v>
      </c>
      <c r="AX70" s="14"/>
    </row>
    <row r="71" spans="1:52" s="9" customFormat="1" hidden="1">
      <c r="A71" s="13"/>
      <c r="B71" s="13"/>
      <c r="C71" s="13"/>
      <c r="D71" s="14" t="str">
        <f>IF(D70&gt;1,"Y","N")</f>
        <v>N</v>
      </c>
      <c r="E71" s="14" t="str">
        <f t="shared" ref="E71:AV71" si="2">IF(E70&gt;1,"Y","N")</f>
        <v>N</v>
      </c>
      <c r="F71" s="14" t="str">
        <f t="shared" si="2"/>
        <v>N</v>
      </c>
      <c r="G71" s="14" t="str">
        <f t="shared" si="2"/>
        <v>N</v>
      </c>
      <c r="H71" s="14" t="str">
        <f t="shared" si="2"/>
        <v>N</v>
      </c>
      <c r="I71" s="14" t="str">
        <f t="shared" si="2"/>
        <v>N</v>
      </c>
      <c r="J71" s="14" t="str">
        <f t="shared" si="2"/>
        <v>N</v>
      </c>
      <c r="K71" s="14" t="str">
        <f t="shared" si="2"/>
        <v>N</v>
      </c>
      <c r="L71" s="14" t="str">
        <f t="shared" si="2"/>
        <v>N</v>
      </c>
      <c r="M71" s="14" t="str">
        <f t="shared" si="2"/>
        <v>N</v>
      </c>
      <c r="N71" s="14" t="str">
        <f t="shared" si="2"/>
        <v>N</v>
      </c>
      <c r="O71" s="14" t="str">
        <f t="shared" si="2"/>
        <v>N</v>
      </c>
      <c r="P71" s="14" t="str">
        <f t="shared" si="2"/>
        <v>N</v>
      </c>
      <c r="Q71" s="14" t="str">
        <f t="shared" si="2"/>
        <v>N</v>
      </c>
      <c r="R71" s="14" t="str">
        <f t="shared" si="2"/>
        <v>N</v>
      </c>
      <c r="S71" s="14" t="str">
        <f t="shared" si="2"/>
        <v>N</v>
      </c>
      <c r="T71" s="14" t="str">
        <f t="shared" si="2"/>
        <v>N</v>
      </c>
      <c r="U71" s="14" t="str">
        <f t="shared" si="2"/>
        <v>N</v>
      </c>
      <c r="V71" s="14" t="str">
        <f t="shared" si="2"/>
        <v>N</v>
      </c>
      <c r="W71" s="14" t="str">
        <f t="shared" si="2"/>
        <v>N</v>
      </c>
      <c r="X71" s="14" t="str">
        <f t="shared" si="2"/>
        <v>N</v>
      </c>
      <c r="Y71" s="14" t="str">
        <f t="shared" si="2"/>
        <v>N</v>
      </c>
      <c r="Z71" s="14" t="str">
        <f t="shared" si="2"/>
        <v>N</v>
      </c>
      <c r="AA71" s="14" t="str">
        <f t="shared" si="2"/>
        <v>N</v>
      </c>
      <c r="AB71" s="14" t="str">
        <f t="shared" si="2"/>
        <v>N</v>
      </c>
      <c r="AC71" s="14" t="str">
        <f t="shared" si="2"/>
        <v>N</v>
      </c>
      <c r="AD71" s="14" t="str">
        <f t="shared" si="2"/>
        <v>N</v>
      </c>
      <c r="AE71" s="14" t="str">
        <f t="shared" si="2"/>
        <v>N</v>
      </c>
      <c r="AF71" s="14" t="str">
        <f t="shared" si="2"/>
        <v>N</v>
      </c>
      <c r="AG71" s="14" t="str">
        <f t="shared" si="2"/>
        <v>N</v>
      </c>
      <c r="AH71" s="14" t="str">
        <f t="shared" si="2"/>
        <v>N</v>
      </c>
      <c r="AI71" s="14" t="str">
        <f t="shared" si="2"/>
        <v>Y</v>
      </c>
      <c r="AJ71" s="14" t="str">
        <f t="shared" si="2"/>
        <v>N</v>
      </c>
      <c r="AK71" s="14" t="str">
        <f t="shared" si="2"/>
        <v>N</v>
      </c>
      <c r="AL71" s="14" t="str">
        <f t="shared" si="2"/>
        <v>N</v>
      </c>
      <c r="AM71" s="14" t="str">
        <f t="shared" si="2"/>
        <v>N</v>
      </c>
      <c r="AN71" s="14" t="str">
        <f t="shared" si="2"/>
        <v>N</v>
      </c>
      <c r="AO71" s="14" t="str">
        <f t="shared" si="2"/>
        <v>N</v>
      </c>
      <c r="AP71" s="14" t="str">
        <f t="shared" si="2"/>
        <v>N</v>
      </c>
      <c r="AQ71" s="14" t="str">
        <f t="shared" si="2"/>
        <v>N</v>
      </c>
      <c r="AR71" s="14" t="str">
        <f t="shared" si="2"/>
        <v>N</v>
      </c>
      <c r="AS71" s="14" t="str">
        <f t="shared" si="2"/>
        <v>N</v>
      </c>
      <c r="AT71" s="14" t="str">
        <f t="shared" si="2"/>
        <v>N</v>
      </c>
      <c r="AU71" s="14" t="str">
        <f t="shared" si="2"/>
        <v>N</v>
      </c>
      <c r="AV71" s="14" t="str">
        <f t="shared" si="2"/>
        <v>N</v>
      </c>
      <c r="AW71" s="14">
        <f>COUNTIF(D71:AV71,"Y")</f>
        <v>1</v>
      </c>
      <c r="AX71" s="14"/>
    </row>
    <row r="72" spans="1:52" ht="13.8" thickBot="1">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9"/>
      <c r="AW72" s="30"/>
    </row>
    <row r="73" spans="1:52" ht="13.8" thickBot="1">
      <c r="A73" s="1249"/>
      <c r="B73" s="1037"/>
      <c r="C73" s="1037"/>
      <c r="D73" s="1312" t="s">
        <v>1962</v>
      </c>
      <c r="E73" s="1313"/>
      <c r="F73" s="1313"/>
      <c r="G73" s="1313"/>
      <c r="H73" s="1313" t="s">
        <v>1987</v>
      </c>
      <c r="I73" s="1314"/>
      <c r="J73" s="10"/>
      <c r="K73" s="1312" t="s">
        <v>1963</v>
      </c>
      <c r="L73" s="1313"/>
      <c r="M73" s="1313"/>
      <c r="N73" s="1313"/>
      <c r="O73" s="1315" t="s">
        <v>1987</v>
      </c>
      <c r="P73" s="1314"/>
      <c r="Q73" s="10"/>
      <c r="R73" s="1316" t="s">
        <v>1961</v>
      </c>
      <c r="S73" s="1317"/>
      <c r="T73" s="1317"/>
      <c r="U73" s="1317"/>
      <c r="V73" s="1317"/>
      <c r="W73" s="1318"/>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Z73" s="30"/>
    </row>
    <row r="74" spans="1:52">
      <c r="A74" s="1319"/>
      <c r="D74" s="1118" t="s">
        <v>1978</v>
      </c>
      <c r="E74" s="1119" t="s">
        <v>1979</v>
      </c>
      <c r="F74" s="1119"/>
      <c r="G74" s="1119"/>
      <c r="H74" s="1120" t="s">
        <v>2338</v>
      </c>
      <c r="I74" s="1121"/>
      <c r="K74" s="1133" t="s">
        <v>2303</v>
      </c>
      <c r="L74" s="1116" t="s">
        <v>2304</v>
      </c>
      <c r="M74" s="1037"/>
      <c r="N74" s="1037"/>
      <c r="O74" s="1116" t="s">
        <v>2305</v>
      </c>
      <c r="P74" s="1038"/>
      <c r="Q74" s="10"/>
      <c r="R74" s="1132" t="s">
        <v>60</v>
      </c>
      <c r="S74" s="1116" t="s">
        <v>63</v>
      </c>
      <c r="T74" s="1037"/>
      <c r="U74" s="1037"/>
      <c r="V74" s="1037"/>
      <c r="W74" s="1038"/>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Z74" s="30"/>
    </row>
    <row r="75" spans="1:52" ht="13.8" thickBot="1">
      <c r="A75" s="1320"/>
      <c r="B75" s="1321"/>
      <c r="C75" s="1321"/>
      <c r="D75" s="1122" t="s">
        <v>1980</v>
      </c>
      <c r="E75" s="1123" t="s">
        <v>1981</v>
      </c>
      <c r="F75" s="1123"/>
      <c r="G75" s="1123"/>
      <c r="H75" s="1124" t="s">
        <v>2339</v>
      </c>
      <c r="I75" s="1125"/>
      <c r="K75" s="1104" t="s">
        <v>1991</v>
      </c>
      <c r="L75" s="1103" t="s">
        <v>1992</v>
      </c>
      <c r="M75" s="10"/>
      <c r="N75" s="10"/>
      <c r="O75" s="1103" t="s">
        <v>2000</v>
      </c>
      <c r="P75" s="1039"/>
      <c r="Q75" s="10"/>
      <c r="R75" s="1134" t="s">
        <v>62</v>
      </c>
      <c r="S75" s="10" t="s">
        <v>2445</v>
      </c>
      <c r="V75" s="10"/>
      <c r="W75" s="1106"/>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row>
    <row r="76" spans="1:52">
      <c r="A76" s="1249"/>
      <c r="B76" s="1037"/>
      <c r="C76" s="1037"/>
      <c r="D76" s="1122" t="s">
        <v>1982</v>
      </c>
      <c r="E76" s="9" t="s">
        <v>1983</v>
      </c>
      <c r="F76" s="9"/>
      <c r="G76" s="9"/>
      <c r="H76" s="1124" t="s">
        <v>2340</v>
      </c>
      <c r="I76" s="1126"/>
      <c r="K76" s="1104" t="s">
        <v>1993</v>
      </c>
      <c r="L76" s="1103" t="s">
        <v>1994</v>
      </c>
      <c r="O76" s="1103" t="s">
        <v>2001</v>
      </c>
      <c r="P76" s="1106"/>
      <c r="R76" s="1134" t="s">
        <v>61</v>
      </c>
      <c r="S76" s="10" t="s">
        <v>92</v>
      </c>
      <c r="V76" s="10"/>
      <c r="W76" s="1106"/>
      <c r="AM76" s="1322"/>
      <c r="AN76" s="1322"/>
      <c r="AO76" s="1322"/>
      <c r="AW76" s="11"/>
      <c r="AX76" s="11"/>
      <c r="AY76" s="11"/>
    </row>
    <row r="77" spans="1:52">
      <c r="A77" s="1319"/>
      <c r="D77" s="1127" t="s">
        <v>1985</v>
      </c>
      <c r="E77" s="1128" t="s">
        <v>1984</v>
      </c>
      <c r="F77" s="186"/>
      <c r="G77" s="186"/>
      <c r="H77" s="1128" t="s">
        <v>2341</v>
      </c>
      <c r="I77" s="1129"/>
      <c r="J77" s="7"/>
      <c r="K77" s="1105" t="s">
        <v>1995</v>
      </c>
      <c r="L77" s="1107" t="s">
        <v>1996</v>
      </c>
      <c r="M77" s="7"/>
      <c r="N77" s="7"/>
      <c r="O77" s="1107" t="s">
        <v>2002</v>
      </c>
      <c r="P77" s="1036"/>
      <c r="Q77" s="7"/>
      <c r="R77" s="1358" t="s">
        <v>2323</v>
      </c>
      <c r="S77" s="1107" t="s">
        <v>2324</v>
      </c>
      <c r="T77" s="7"/>
      <c r="U77" s="7"/>
      <c r="V77" s="7"/>
      <c r="W77" s="1036"/>
      <c r="X77" s="7"/>
      <c r="Y77" s="7"/>
      <c r="Z77" s="7"/>
      <c r="AA77" s="7"/>
      <c r="AB77" s="7"/>
      <c r="AC77" s="7"/>
      <c r="AD77" s="7"/>
      <c r="AE77" s="7"/>
      <c r="AF77" s="7"/>
      <c r="AG77" s="7"/>
      <c r="AH77" s="7"/>
      <c r="AI77" s="7"/>
      <c r="AJ77" s="7"/>
      <c r="AK77" s="7"/>
      <c r="AL77" s="7"/>
      <c r="AM77" s="7"/>
      <c r="AN77" s="7"/>
      <c r="AP77" s="7"/>
      <c r="AQ77" s="7"/>
      <c r="AR77" s="7"/>
      <c r="AS77" s="7"/>
      <c r="AT77" s="7"/>
      <c r="AU77" s="7"/>
      <c r="AV77" s="7"/>
      <c r="AW77" s="7"/>
      <c r="AX77" s="7"/>
    </row>
    <row r="78" spans="1:52" ht="13.8" thickBot="1">
      <c r="A78" s="1320"/>
      <c r="B78" s="1321"/>
      <c r="C78" s="1321"/>
      <c r="D78" s="1122" t="s">
        <v>1989</v>
      </c>
      <c r="E78" s="1124" t="s">
        <v>1990</v>
      </c>
      <c r="F78" s="9"/>
      <c r="G78" s="9"/>
      <c r="H78" s="1124" t="s">
        <v>2342</v>
      </c>
      <c r="I78" s="1126"/>
      <c r="K78" s="1104" t="s">
        <v>1998</v>
      </c>
      <c r="L78" s="1103" t="s">
        <v>1999</v>
      </c>
      <c r="O78" s="1103" t="s">
        <v>2003</v>
      </c>
      <c r="P78" s="1106"/>
      <c r="R78" s="1323"/>
      <c r="W78" s="1106"/>
      <c r="AE78" s="7"/>
      <c r="AW78" s="11"/>
      <c r="AX78" s="11"/>
    </row>
    <row r="79" spans="1:52" ht="15.6">
      <c r="A79" s="1249"/>
      <c r="B79" s="1037"/>
      <c r="C79" s="1037"/>
      <c r="D79" s="1122" t="s">
        <v>1988</v>
      </c>
      <c r="E79" s="1124" t="s">
        <v>1986</v>
      </c>
      <c r="F79" s="9"/>
      <c r="G79" s="9"/>
      <c r="H79" s="1124" t="s">
        <v>2343</v>
      </c>
      <c r="I79" s="1324"/>
      <c r="J79" s="4"/>
      <c r="K79" s="1104" t="s">
        <v>1997</v>
      </c>
      <c r="L79" s="1103"/>
      <c r="O79" s="1117" t="s">
        <v>1997</v>
      </c>
      <c r="P79" s="1106"/>
      <c r="R79" s="1323"/>
      <c r="S79" s="4"/>
      <c r="W79" s="1106"/>
      <c r="AW79" s="11"/>
      <c r="AX79" s="11"/>
    </row>
    <row r="80" spans="1:52" ht="12.75" customHeight="1">
      <c r="A80" s="1319"/>
      <c r="D80" s="1134" t="s">
        <v>1997</v>
      </c>
      <c r="E80" s="10"/>
      <c r="H80" s="1103" t="s">
        <v>2344</v>
      </c>
      <c r="I80" s="1325"/>
      <c r="J80" s="10"/>
      <c r="K80" s="1104"/>
      <c r="L80" s="1103"/>
      <c r="M80" s="1130"/>
      <c r="N80" s="1130"/>
      <c r="O80" s="1103"/>
      <c r="P80" s="1326"/>
      <c r="Q80" s="1327"/>
      <c r="R80" s="1328"/>
      <c r="S80" s="10"/>
      <c r="T80" s="1327"/>
      <c r="U80" s="1327"/>
      <c r="W80" s="1106"/>
      <c r="AW80" s="11"/>
      <c r="AX80" s="11"/>
    </row>
    <row r="81" spans="1:50" ht="13.8" thickBot="1">
      <c r="A81" s="1320"/>
      <c r="B81" s="1321"/>
      <c r="C81" s="1321"/>
      <c r="D81" s="1329"/>
      <c r="E81" s="1321"/>
      <c r="F81" s="1330"/>
      <c r="G81" s="1330"/>
      <c r="H81" s="1333" t="s">
        <v>1997</v>
      </c>
      <c r="I81" s="1331"/>
      <c r="J81" s="10"/>
      <c r="K81" s="1332"/>
      <c r="L81" s="1333"/>
      <c r="M81" s="1334"/>
      <c r="N81" s="1334"/>
      <c r="O81" s="1333"/>
      <c r="P81" s="1335"/>
      <c r="Q81" s="1327"/>
      <c r="R81" s="1336"/>
      <c r="S81" s="1321"/>
      <c r="T81" s="1337"/>
      <c r="U81" s="1337"/>
      <c r="V81" s="1330"/>
      <c r="W81" s="1338"/>
      <c r="AW81" s="11"/>
      <c r="AX81" s="11"/>
    </row>
    <row r="82" spans="1:50" ht="12.75" customHeight="1">
      <c r="D82" s="1130"/>
      <c r="E82" s="10"/>
      <c r="H82" s="1130"/>
      <c r="I82" s="10"/>
      <c r="L82" s="1130"/>
      <c r="M82" s="10"/>
      <c r="N82" s="1327"/>
      <c r="O82" s="1327"/>
      <c r="P82" s="1130"/>
      <c r="Q82" s="10"/>
      <c r="R82" s="1327"/>
      <c r="S82" s="1327"/>
    </row>
    <row r="83" spans="1:50">
      <c r="D83" s="1130"/>
      <c r="E83" s="10"/>
      <c r="H83" s="1130"/>
      <c r="I83" s="10"/>
      <c r="L83" s="1130"/>
      <c r="M83" s="10"/>
      <c r="N83" s="1327"/>
      <c r="O83" s="1327"/>
      <c r="P83" s="1130"/>
      <c r="Q83" s="10"/>
      <c r="R83" s="1327"/>
      <c r="S83" s="1327"/>
    </row>
    <row r="84" spans="1:50" ht="12.75" customHeight="1">
      <c r="D84" s="1130"/>
      <c r="E84" s="10"/>
      <c r="H84" s="1130"/>
      <c r="I84" s="10"/>
      <c r="L84" s="1130"/>
      <c r="M84" s="10"/>
      <c r="N84" s="1327"/>
      <c r="O84" s="1327"/>
      <c r="P84" s="1130"/>
      <c r="Q84" s="10"/>
      <c r="R84" s="1327"/>
      <c r="S84" s="1327"/>
    </row>
    <row r="85" spans="1:50">
      <c r="D85" s="1130"/>
      <c r="E85" s="10"/>
      <c r="H85" s="1130"/>
      <c r="I85" s="10"/>
      <c r="L85" s="1130"/>
      <c r="M85" s="10"/>
      <c r="N85" s="1327"/>
      <c r="O85" s="1327"/>
      <c r="P85" s="1130"/>
      <c r="Q85" s="10"/>
      <c r="R85" s="1327"/>
      <c r="S85" s="1327"/>
    </row>
    <row r="86" spans="1:50">
      <c r="D86" s="1130"/>
      <c r="E86" s="10"/>
      <c r="H86" s="1130"/>
      <c r="I86" s="10"/>
      <c r="L86" s="1130"/>
      <c r="M86" s="10"/>
      <c r="P86" s="1130"/>
      <c r="Q86" s="10"/>
    </row>
    <row r="87" spans="1:50">
      <c r="D87" s="1130"/>
      <c r="E87" s="10"/>
      <c r="H87" s="1130"/>
      <c r="I87" s="10"/>
      <c r="K87" s="1103"/>
      <c r="L87" s="1131"/>
      <c r="M87" s="10"/>
      <c r="P87" s="1130"/>
      <c r="Q87" s="10"/>
    </row>
    <row r="88" spans="1:50">
      <c r="D88" s="1130"/>
      <c r="E88" s="10"/>
      <c r="H88" s="1130"/>
      <c r="I88" s="10"/>
      <c r="K88" s="1103"/>
      <c r="L88" s="1130"/>
      <c r="M88" s="10"/>
      <c r="N88" s="1327"/>
      <c r="O88" s="1327"/>
      <c r="P88" s="1130"/>
      <c r="Q88" s="10"/>
      <c r="R88" s="1327"/>
      <c r="S88" s="1327"/>
    </row>
    <row r="89" spans="1:50">
      <c r="D89" s="1130"/>
      <c r="E89" s="1103"/>
      <c r="H89" s="1130"/>
      <c r="I89" s="1103"/>
      <c r="K89" s="1103"/>
      <c r="L89" s="1130"/>
      <c r="M89" s="1103"/>
      <c r="N89" s="1327"/>
      <c r="O89" s="1327"/>
      <c r="P89" s="1130"/>
      <c r="Q89" s="1103"/>
      <c r="R89" s="1327"/>
      <c r="S89" s="1327"/>
    </row>
    <row r="90" spans="1:50">
      <c r="K90" s="1103"/>
    </row>
    <row r="91" spans="1:50">
      <c r="D91" s="1339" t="s">
        <v>38</v>
      </c>
    </row>
    <row r="94" spans="1:50">
      <c r="E94" s="10"/>
      <c r="F94" s="10"/>
    </row>
  </sheetData>
  <mergeCells count="27">
    <mergeCell ref="B35:B38"/>
    <mergeCell ref="B47:B50"/>
    <mergeCell ref="A65:C65"/>
    <mergeCell ref="B11:B14"/>
    <mergeCell ref="A39:A50"/>
    <mergeCell ref="B19:B22"/>
    <mergeCell ref="A3:A14"/>
    <mergeCell ref="B3:B6"/>
    <mergeCell ref="B7:B10"/>
    <mergeCell ref="A15:A26"/>
    <mergeCell ref="B15:B18"/>
    <mergeCell ref="B23:B26"/>
    <mergeCell ref="A27:A38"/>
    <mergeCell ref="B27:B30"/>
    <mergeCell ref="B31:B34"/>
    <mergeCell ref="B39:B42"/>
    <mergeCell ref="B43:B46"/>
    <mergeCell ref="A69:C69"/>
    <mergeCell ref="A51:A62"/>
    <mergeCell ref="B51:B54"/>
    <mergeCell ref="B55:B58"/>
    <mergeCell ref="B59:B62"/>
    <mergeCell ref="A64:C64"/>
    <mergeCell ref="A63:C63"/>
    <mergeCell ref="A68:C68"/>
    <mergeCell ref="A67:C67"/>
    <mergeCell ref="A66:C66"/>
  </mergeCells>
  <phoneticPr fontId="0" type="noConversion"/>
  <conditionalFormatting sqref="D3:AV62">
    <cfRule type="expression" dxfId="12" priority="14" stopIfTrue="1">
      <formula>D$69="CFA"</formula>
    </cfRule>
    <cfRule type="expression" dxfId="11" priority="15" stopIfTrue="1">
      <formula>D$69="NRT"</formula>
    </cfRule>
    <cfRule type="expression" dxfId="10" priority="16" stopIfTrue="1">
      <formula>D$69="NT"</formula>
    </cfRule>
    <cfRule type="cellIs" dxfId="9" priority="17" stopIfTrue="1" operator="equal">
      <formula>"TBD"</formula>
    </cfRule>
  </conditionalFormatting>
  <dataValidations count="3">
    <dataValidation type="list" allowBlank="1" showInputMessage="1" showErrorMessage="1" sqref="D69:AV69" xr:uid="{00000000-0002-0000-0200-000000000000}">
      <formula1>$R$74:$R$77</formula1>
    </dataValidation>
    <dataValidation type="list" allowBlank="1" showInputMessage="1" showErrorMessage="1" sqref="D64:AV64" xr:uid="{00000000-0002-0000-0200-000001000000}">
      <formula1>$O$74:$O$81</formula1>
    </dataValidation>
    <dataValidation type="list" allowBlank="1" showInputMessage="1" showErrorMessage="1" sqref="D63:AV63" xr:uid="{00000000-0002-0000-0200-000002000000}">
      <formula1>$H$74:$H$81</formula1>
    </dataValidation>
  </dataValidations>
  <hyperlinks>
    <hyperlink ref="D91" r:id="rId1" display="../../Documents and Settings/Nick/Documents and Settings/nicolas.leblanc/Local Settings/AppData/Local/Microsoft/Windows/Temporary Internet Files/Content.MSO/MSE/Local Settings/Temporary Internet Files/Local Settings/Temp/Local Settings/cat" xr:uid="{00000000-0004-0000-0200-000000000000}"/>
  </hyperlinks>
  <pageMargins left="0.55000000000000004" right="0.49" top="0.73" bottom="0.5" header="0.49" footer="0.2"/>
  <pageSetup scale="58" fitToWidth="0" orientation="landscape" r:id="rId2"/>
  <headerFooter alignWithMargins="0">
    <oddHeader>&amp;C&amp;14Master Training Schedule</oddHeader>
    <oddFooter>&amp;CPrinted: &amp;D &amp;T
Page &amp;P of &amp;N</oddFooter>
  </headerFooter>
  <colBreaks count="2" manualBreakCount="2">
    <brk id="18" max="62" man="1"/>
    <brk id="33" max="62" man="1"/>
  </colBreaks>
  <drawing r:id="rId3"/>
  <legacyDrawing r:id="rId4"/>
  <controls>
    <mc:AlternateContent xmlns:mc="http://schemas.openxmlformats.org/markup-compatibility/2006">
      <mc:Choice Requires="x14">
        <control shapeId="47118" r:id="rId5" name="CommandButton1">
          <controlPr defaultSize="0" autoLine="0" r:id="rId6">
            <anchor moveWithCells="1">
              <from>
                <xdr:col>0</xdr:col>
                <xdr:colOff>99060</xdr:colOff>
                <xdr:row>72</xdr:row>
                <xdr:rowOff>76200</xdr:rowOff>
              </from>
              <to>
                <xdr:col>2</xdr:col>
                <xdr:colOff>571500</xdr:colOff>
                <xdr:row>75</xdr:row>
                <xdr:rowOff>7620</xdr:rowOff>
              </to>
            </anchor>
          </controlPr>
        </control>
      </mc:Choice>
      <mc:Fallback>
        <control shapeId="47118" r:id="rId5" name="CommandButton1"/>
      </mc:Fallback>
    </mc:AlternateContent>
    <mc:AlternateContent xmlns:mc="http://schemas.openxmlformats.org/markup-compatibility/2006">
      <mc:Choice Requires="x14">
        <control shapeId="47119" r:id="rId7" name="CommandButton2">
          <controlPr defaultSize="0" autoLine="0" r:id="rId8">
            <anchor moveWithCells="1">
              <from>
                <xdr:col>0</xdr:col>
                <xdr:colOff>99060</xdr:colOff>
                <xdr:row>75</xdr:row>
                <xdr:rowOff>76200</xdr:rowOff>
              </from>
              <to>
                <xdr:col>2</xdr:col>
                <xdr:colOff>571500</xdr:colOff>
                <xdr:row>78</xdr:row>
                <xdr:rowOff>15240</xdr:rowOff>
              </to>
            </anchor>
          </controlPr>
        </control>
      </mc:Choice>
      <mc:Fallback>
        <control shapeId="47119" r:id="rId7" name="CommandButton2"/>
      </mc:Fallback>
    </mc:AlternateContent>
    <mc:AlternateContent xmlns:mc="http://schemas.openxmlformats.org/markup-compatibility/2006">
      <mc:Choice Requires="x14">
        <control shapeId="47120" r:id="rId9" name="CommandButton3">
          <controlPr defaultSize="0" autoLine="0" r:id="rId10">
            <anchor moveWithCells="1">
              <from>
                <xdr:col>0</xdr:col>
                <xdr:colOff>99060</xdr:colOff>
                <xdr:row>78</xdr:row>
                <xdr:rowOff>76200</xdr:rowOff>
              </from>
              <to>
                <xdr:col>2</xdr:col>
                <xdr:colOff>571500</xdr:colOff>
                <xdr:row>80</xdr:row>
                <xdr:rowOff>167640</xdr:rowOff>
              </to>
            </anchor>
          </controlPr>
        </control>
      </mc:Choice>
      <mc:Fallback>
        <control shapeId="47120" r:id="rId9" name="CommandButton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27183-83E4-4888-9518-3CEEFB31847D}">
  <dimension ref="A1:H27"/>
  <sheetViews>
    <sheetView workbookViewId="0">
      <selection activeCell="C18" sqref="C18"/>
    </sheetView>
  </sheetViews>
  <sheetFormatPr defaultColWidth="9.109375" defaultRowHeight="13.2"/>
  <cols>
    <col min="1" max="1" width="9.109375" style="1376"/>
    <col min="2" max="2" width="5.44140625" style="1376" bestFit="1" customWidth="1"/>
    <col min="3" max="3" width="13.109375" style="1376" bestFit="1" customWidth="1"/>
    <col min="4" max="4" width="12.88671875" style="1376" bestFit="1" customWidth="1"/>
    <col min="5" max="5" width="67.33203125" style="1376" bestFit="1" customWidth="1"/>
    <col min="6" max="6" width="44.88671875" style="1376" bestFit="1" customWidth="1"/>
    <col min="7" max="7" width="0" style="1376" hidden="1" customWidth="1"/>
    <col min="8" max="16384" width="9.109375" style="1376"/>
  </cols>
  <sheetData>
    <row r="1" spans="1:8" s="1377" customFormat="1">
      <c r="A1" s="1377" t="s">
        <v>2428</v>
      </c>
      <c r="B1" s="1377" t="s">
        <v>26</v>
      </c>
      <c r="C1" s="1377" t="s">
        <v>2373</v>
      </c>
      <c r="D1" s="1377" t="s">
        <v>2372</v>
      </c>
      <c r="E1" s="1377" t="s">
        <v>2424</v>
      </c>
      <c r="F1" s="1377" t="s">
        <v>2425</v>
      </c>
      <c r="G1" s="1377" t="s">
        <v>2426</v>
      </c>
      <c r="H1" s="1377" t="s">
        <v>2427</v>
      </c>
    </row>
    <row r="2" spans="1:8">
      <c r="A2" s="1376" t="s">
        <v>2370</v>
      </c>
      <c r="B2" s="1376" t="s">
        <v>119</v>
      </c>
      <c r="C2" s="1376" t="s">
        <v>2434</v>
      </c>
      <c r="D2" s="1376" t="s">
        <v>2435</v>
      </c>
      <c r="E2" s="1376" t="s">
        <v>2443</v>
      </c>
      <c r="G2" s="1376">
        <v>1</v>
      </c>
      <c r="H2" s="1376">
        <f>COUNTIF(WeekNights!$3:$50,Instructors!A2)</f>
        <v>5</v>
      </c>
    </row>
    <row r="3" spans="1:8">
      <c r="A3" s="1376" t="s">
        <v>2453</v>
      </c>
      <c r="B3" s="1376" t="s">
        <v>120</v>
      </c>
      <c r="C3" s="1376" t="s">
        <v>2389</v>
      </c>
      <c r="D3" s="1376" t="s">
        <v>2388</v>
      </c>
      <c r="E3" s="1376" t="s">
        <v>2412</v>
      </c>
      <c r="F3" s="1376" t="s">
        <v>2415</v>
      </c>
      <c r="G3" s="1376">
        <v>1</v>
      </c>
      <c r="H3" s="1376">
        <f>COUNTIF(WeekNights!$3:$50,Instructors!A3)</f>
        <v>9</v>
      </c>
    </row>
    <row r="4" spans="1:8">
      <c r="A4" s="1376" t="s">
        <v>2358</v>
      </c>
      <c r="B4" s="1376" t="s">
        <v>94</v>
      </c>
      <c r="C4" s="1376" t="s">
        <v>2403</v>
      </c>
      <c r="D4" s="1376" t="s">
        <v>2402</v>
      </c>
      <c r="E4" s="1376" t="s">
        <v>2423</v>
      </c>
      <c r="F4" s="1376" t="s">
        <v>2409</v>
      </c>
      <c r="G4" s="1376">
        <v>3</v>
      </c>
      <c r="H4" s="1376">
        <f>COUNTIF(WeekNights!$3:$50,Instructors!A12)</f>
        <v>6</v>
      </c>
    </row>
    <row r="5" spans="1:8">
      <c r="A5" s="1376" t="s">
        <v>2450</v>
      </c>
      <c r="B5" s="1376" t="s">
        <v>120</v>
      </c>
      <c r="C5" s="1376" t="s">
        <v>2403</v>
      </c>
      <c r="D5" s="1376" t="s">
        <v>2446</v>
      </c>
      <c r="H5" s="1376">
        <f>COUNTIF(WeekNights!$3:$50,Instructors!A20)</f>
        <v>9</v>
      </c>
    </row>
    <row r="6" spans="1:8">
      <c r="A6" s="1376" t="s">
        <v>2451</v>
      </c>
      <c r="B6" s="1376" t="s">
        <v>120</v>
      </c>
      <c r="C6" s="1376" t="s">
        <v>2401</v>
      </c>
      <c r="D6" s="1376" t="s">
        <v>2400</v>
      </c>
      <c r="E6" s="1376" t="s">
        <v>2422</v>
      </c>
      <c r="G6" s="1376">
        <v>2</v>
      </c>
      <c r="H6" s="1376">
        <f>COUNTIF(WeekNights!$3:$50,Instructors!A7)</f>
        <v>8</v>
      </c>
    </row>
    <row r="7" spans="1:8" ht="12.75" customHeight="1">
      <c r="A7" s="1376" t="s">
        <v>2366</v>
      </c>
      <c r="B7" s="1376" t="s">
        <v>120</v>
      </c>
      <c r="C7" s="1376" t="s">
        <v>2375</v>
      </c>
      <c r="D7" s="1376" t="s">
        <v>2374</v>
      </c>
      <c r="E7" s="1376" t="s">
        <v>2406</v>
      </c>
      <c r="F7" s="1376" t="s">
        <v>2407</v>
      </c>
      <c r="G7" s="1376">
        <v>2</v>
      </c>
      <c r="H7" s="1376">
        <f>COUNTIF(WeekNights!$3:$50,Instructors!A8)</f>
        <v>1</v>
      </c>
    </row>
    <row r="8" spans="1:8">
      <c r="A8" s="1376" t="s">
        <v>2429</v>
      </c>
      <c r="B8" s="1376" t="s">
        <v>120</v>
      </c>
      <c r="C8" s="1376" t="s">
        <v>2383</v>
      </c>
      <c r="D8" s="1376" t="s">
        <v>2382</v>
      </c>
      <c r="E8" s="1376" t="s">
        <v>2409</v>
      </c>
      <c r="F8" s="1376" t="s">
        <v>2410</v>
      </c>
      <c r="G8" s="1376">
        <v>2</v>
      </c>
      <c r="H8" s="1376">
        <f>COUNTIF(WeekNights!$3:$50,Instructors!A9)</f>
        <v>2</v>
      </c>
    </row>
    <row r="9" spans="1:8">
      <c r="A9" s="1376" t="s">
        <v>2369</v>
      </c>
      <c r="B9" s="1376" t="s">
        <v>119</v>
      </c>
      <c r="C9" s="1376" t="s">
        <v>2393</v>
      </c>
      <c r="D9" s="1376" t="s">
        <v>2392</v>
      </c>
      <c r="E9" s="1376" t="s">
        <v>2414</v>
      </c>
      <c r="F9" s="1376" t="s">
        <v>2416</v>
      </c>
      <c r="G9" s="1376">
        <v>3</v>
      </c>
      <c r="H9" s="1376">
        <f>COUNTIF(WeekNights!$3:$50,Instructors!A13)</f>
        <v>2</v>
      </c>
    </row>
    <row r="10" spans="1:8">
      <c r="A10" s="1376" t="s">
        <v>2452</v>
      </c>
      <c r="B10" s="1376" t="s">
        <v>120</v>
      </c>
      <c r="C10" s="1376" t="s">
        <v>2405</v>
      </c>
      <c r="D10" s="1376" t="s">
        <v>2404</v>
      </c>
      <c r="E10" s="1376" t="s">
        <v>2406</v>
      </c>
      <c r="F10" s="1376" t="s">
        <v>2407</v>
      </c>
      <c r="G10" s="1376">
        <v>1</v>
      </c>
      <c r="H10" s="1376">
        <f>COUNTIF(WeekNights!$3:$50,Instructors!A4)</f>
        <v>2</v>
      </c>
    </row>
    <row r="11" spans="1:8">
      <c r="A11" s="1376" t="s">
        <v>2359</v>
      </c>
      <c r="B11" s="1376" t="s">
        <v>120</v>
      </c>
      <c r="C11" s="1376" t="s">
        <v>2379</v>
      </c>
      <c r="D11" s="1376" t="s">
        <v>2378</v>
      </c>
      <c r="E11" s="1376" t="s">
        <v>2406</v>
      </c>
      <c r="F11" s="1376" t="s">
        <v>2407</v>
      </c>
      <c r="G11" s="1376">
        <v>2</v>
      </c>
      <c r="H11" s="1376">
        <f>COUNTIF(WeekNights!$3:$50,Instructors!A10)</f>
        <v>11</v>
      </c>
    </row>
    <row r="12" spans="1:8">
      <c r="A12" s="1376" t="s">
        <v>2364</v>
      </c>
      <c r="B12" s="1376" t="s">
        <v>119</v>
      </c>
      <c r="C12" s="1376" t="s">
        <v>2391</v>
      </c>
      <c r="D12" s="1376" t="s">
        <v>2390</v>
      </c>
      <c r="E12" s="1376" t="s">
        <v>2423</v>
      </c>
      <c r="F12" s="1376" t="s">
        <v>2409</v>
      </c>
      <c r="G12" s="1376">
        <v>1</v>
      </c>
      <c r="H12" s="1376">
        <f>COUNTIF(WeekNights!$3:$50,Instructors!A5)</f>
        <v>9</v>
      </c>
    </row>
    <row r="13" spans="1:8">
      <c r="A13" s="1376" t="s">
        <v>2365</v>
      </c>
      <c r="B13" s="1376" t="s">
        <v>120</v>
      </c>
      <c r="C13" s="1376" t="s">
        <v>2385</v>
      </c>
      <c r="D13" s="1376" t="s">
        <v>2384</v>
      </c>
      <c r="E13" s="1376" t="s">
        <v>2411</v>
      </c>
      <c r="F13" s="1376" t="s">
        <v>2412</v>
      </c>
      <c r="G13" s="1376">
        <v>4</v>
      </c>
      <c r="H13" s="1376">
        <f>COUNTIF(WeekNights!$3:$50,Instructors!A16)</f>
        <v>6</v>
      </c>
    </row>
    <row r="14" spans="1:8">
      <c r="A14" s="1376" t="s">
        <v>2430</v>
      </c>
      <c r="B14" s="1376" t="s">
        <v>119</v>
      </c>
      <c r="C14" s="1376" t="s">
        <v>2397</v>
      </c>
      <c r="D14" s="1376" t="s">
        <v>2396</v>
      </c>
      <c r="E14" s="1376" t="s">
        <v>2418</v>
      </c>
      <c r="F14" s="1376" t="s">
        <v>2419</v>
      </c>
      <c r="G14" s="1376">
        <v>3</v>
      </c>
      <c r="H14" s="1376">
        <f>COUNTIF(WeekNights!$3:$50,Instructors!A14)</f>
        <v>1</v>
      </c>
    </row>
    <row r="15" spans="1:8">
      <c r="A15" s="1376" t="s">
        <v>2441</v>
      </c>
      <c r="B15" s="1376" t="s">
        <v>119</v>
      </c>
      <c r="C15" s="1376" t="s">
        <v>2438</v>
      </c>
      <c r="D15" s="1376" t="s">
        <v>2437</v>
      </c>
      <c r="E15" s="1376" t="s">
        <v>2440</v>
      </c>
      <c r="F15" s="1376" t="s">
        <v>2439</v>
      </c>
      <c r="G15" s="1376">
        <v>1</v>
      </c>
      <c r="H15" s="1376">
        <f>COUNTIF(WeekNights!$3:$50,Instructors!A6)</f>
        <v>15</v>
      </c>
    </row>
    <row r="16" spans="1:8">
      <c r="A16" s="1376" t="s">
        <v>2363</v>
      </c>
      <c r="B16" s="1376" t="s">
        <v>94</v>
      </c>
      <c r="C16" s="1376" t="s">
        <v>2387</v>
      </c>
      <c r="D16" s="1376" t="s">
        <v>2386</v>
      </c>
      <c r="E16" s="1376" t="s">
        <v>2413</v>
      </c>
      <c r="F16" s="1376" t="s">
        <v>2414</v>
      </c>
      <c r="G16" s="1376">
        <v>4</v>
      </c>
      <c r="H16" s="1376">
        <f>COUNTIF(WeekNights!$3:$50,Instructors!A17)</f>
        <v>7</v>
      </c>
    </row>
    <row r="17" spans="1:8">
      <c r="A17" s="1376" t="s">
        <v>2361</v>
      </c>
      <c r="B17" s="1376" t="s">
        <v>119</v>
      </c>
      <c r="C17" s="1376" t="s">
        <v>2381</v>
      </c>
      <c r="D17" s="1376" t="s">
        <v>2380</v>
      </c>
      <c r="E17" s="1376" t="s">
        <v>2408</v>
      </c>
      <c r="G17" s="1376">
        <v>3</v>
      </c>
      <c r="H17" s="1376">
        <f>COUNTIF(WeekNights!$3:$50,Instructors!A15)</f>
        <v>3</v>
      </c>
    </row>
    <row r="18" spans="1:8">
      <c r="A18" s="1376" t="s">
        <v>2432</v>
      </c>
      <c r="B18" s="1376" t="s">
        <v>120</v>
      </c>
      <c r="C18" s="1376" t="s">
        <v>2395</v>
      </c>
      <c r="D18" s="1376" t="s">
        <v>2394</v>
      </c>
      <c r="E18" s="1376" t="s">
        <v>2417</v>
      </c>
      <c r="F18" s="1376" t="s">
        <v>2407</v>
      </c>
      <c r="G18" s="1376">
        <v>4</v>
      </c>
      <c r="H18" s="1376">
        <f>COUNTIF(WeekNights!$3:$50,Instructors!A18)</f>
        <v>7</v>
      </c>
    </row>
    <row r="19" spans="1:8">
      <c r="A19" s="1376" t="s">
        <v>2368</v>
      </c>
      <c r="B19" s="1376" t="s">
        <v>119</v>
      </c>
      <c r="C19" s="1376" t="s">
        <v>2399</v>
      </c>
      <c r="D19" s="1376" t="s">
        <v>2398</v>
      </c>
      <c r="E19" s="1376" t="s">
        <v>2420</v>
      </c>
      <c r="F19" s="1376" t="s">
        <v>2421</v>
      </c>
      <c r="G19" s="1376">
        <v>2</v>
      </c>
      <c r="H19" s="1376">
        <f>COUNTIF(WeekNights!$3:$50,Instructors!A11)</f>
        <v>5</v>
      </c>
    </row>
    <row r="20" spans="1:8">
      <c r="A20" s="1376" t="s">
        <v>2454</v>
      </c>
      <c r="B20" s="1376" t="s">
        <v>120</v>
      </c>
      <c r="C20" s="1376" t="s">
        <v>2377</v>
      </c>
      <c r="D20" s="1376" t="s">
        <v>2376</v>
      </c>
      <c r="E20" s="1376" t="s">
        <v>2406</v>
      </c>
      <c r="G20" s="1376">
        <v>4</v>
      </c>
      <c r="H20" s="1376">
        <f>COUNTIF(WeekNights!$3:$50,Instructors!A19)</f>
        <v>7</v>
      </c>
    </row>
    <row r="23" spans="1:8">
      <c r="G23" s="1376" t="s">
        <v>2436</v>
      </c>
    </row>
    <row r="24" spans="1:8">
      <c r="G24" s="1376">
        <v>1</v>
      </c>
      <c r="H24" s="1376">
        <f>COUNTIF($G$2:$G$19,G24)</f>
        <v>5</v>
      </c>
    </row>
    <row r="25" spans="1:8">
      <c r="G25" s="1376">
        <v>2</v>
      </c>
      <c r="H25" s="1376">
        <f>COUNTIF($G$2:$G$19,G25)</f>
        <v>5</v>
      </c>
    </row>
    <row r="26" spans="1:8">
      <c r="G26" s="1376">
        <v>3</v>
      </c>
      <c r="H26" s="1376">
        <f>COUNTIF($G$2:$G$19,G26)</f>
        <v>4</v>
      </c>
    </row>
    <row r="27" spans="1:8">
      <c r="G27" s="1376">
        <v>4</v>
      </c>
      <c r="H27" s="1376">
        <f>COUNTIF($G$2:$G$19,G27)</f>
        <v>3</v>
      </c>
    </row>
  </sheetData>
  <autoFilter ref="A1:H20" xr:uid="{58F27183-83E4-4888-9518-3CEEFB31847D}">
    <sortState xmlns:xlrd2="http://schemas.microsoft.com/office/spreadsheetml/2017/richdata2" ref="A2:H20">
      <sortCondition ref="C1:C20"/>
    </sortState>
  </autoFilter>
  <sortState xmlns:xlrd2="http://schemas.microsoft.com/office/spreadsheetml/2017/richdata2" ref="B3:G19">
    <sortCondition ref="C3:C19"/>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Y64"/>
  <sheetViews>
    <sheetView workbookViewId="0">
      <pane xSplit="3" ySplit="3" topLeftCell="D4" activePane="bottomRight" state="frozen"/>
      <selection pane="topRight" activeCell="D1" sqref="D1"/>
      <selection pane="bottomLeft" activeCell="A4" sqref="A4"/>
      <selection pane="bottomRight" activeCell="I9" sqref="I9"/>
    </sheetView>
  </sheetViews>
  <sheetFormatPr defaultRowHeight="13.2"/>
  <cols>
    <col min="1" max="1" width="3.33203125" bestFit="1" customWidth="1"/>
    <col min="2" max="2" width="3" bestFit="1" customWidth="1"/>
    <col min="4" max="25" width="14.6640625" customWidth="1"/>
  </cols>
  <sheetData>
    <row r="1" spans="1:25" ht="13.8" thickBot="1">
      <c r="C1" s="10"/>
      <c r="D1" s="1480" t="s">
        <v>141</v>
      </c>
      <c r="E1" s="1481"/>
      <c r="F1" s="1481"/>
      <c r="G1" s="1481"/>
      <c r="H1" s="1481"/>
      <c r="I1" s="1481"/>
      <c r="J1" s="1481"/>
      <c r="K1" s="1481"/>
      <c r="L1" s="1481"/>
      <c r="M1" s="1481"/>
      <c r="N1" s="1223"/>
      <c r="O1" s="1224"/>
      <c r="P1" s="1480" t="s">
        <v>144</v>
      </c>
      <c r="Q1" s="1481"/>
      <c r="R1" s="1481"/>
      <c r="S1" s="1481"/>
      <c r="T1" s="1481"/>
      <c r="U1" s="1481"/>
      <c r="V1" s="1481"/>
      <c r="W1" s="1481"/>
      <c r="X1" s="1481"/>
      <c r="Y1" s="1482"/>
    </row>
    <row r="2" spans="1:25" ht="26.25" customHeight="1" thickBot="1">
      <c r="C2" s="10"/>
      <c r="D2" s="1054" t="s">
        <v>2346</v>
      </c>
      <c r="E2" s="1055" t="s">
        <v>2347</v>
      </c>
      <c r="F2" s="1056" t="s">
        <v>2348</v>
      </c>
      <c r="G2" s="1055" t="s">
        <v>2349</v>
      </c>
      <c r="H2" s="1239" t="s">
        <v>2279</v>
      </c>
      <c r="I2" s="1493" t="s">
        <v>2280</v>
      </c>
      <c r="J2" s="1494"/>
      <c r="K2" s="1057" t="s">
        <v>2281</v>
      </c>
      <c r="L2" s="1055" t="s">
        <v>2282</v>
      </c>
      <c r="M2" s="1055" t="s">
        <v>2350</v>
      </c>
      <c r="N2" s="1058" t="s">
        <v>143</v>
      </c>
      <c r="O2" s="1058" t="s">
        <v>142</v>
      </c>
      <c r="P2" s="1349" t="s">
        <v>2318</v>
      </c>
      <c r="Q2" s="1055" t="s">
        <v>2317</v>
      </c>
      <c r="R2" s="1056" t="s">
        <v>2319</v>
      </c>
      <c r="S2" s="1058" t="s">
        <v>2322</v>
      </c>
      <c r="T2" s="1058" t="s">
        <v>2351</v>
      </c>
      <c r="U2" s="1058"/>
      <c r="V2" s="1058"/>
      <c r="W2" s="1058"/>
      <c r="X2" s="1058"/>
      <c r="Y2" s="1058"/>
    </row>
    <row r="3" spans="1:25" ht="13.8" thickBot="1">
      <c r="C3" s="1059" t="s">
        <v>14</v>
      </c>
      <c r="D3" s="1060">
        <v>44107</v>
      </c>
      <c r="E3" s="1061">
        <v>44128</v>
      </c>
      <c r="F3" s="1062">
        <v>44093</v>
      </c>
      <c r="G3" s="1061"/>
      <c r="H3" s="1222"/>
      <c r="I3" s="1495" t="s">
        <v>2345</v>
      </c>
      <c r="J3" s="1496"/>
      <c r="K3" s="1222">
        <v>44278</v>
      </c>
      <c r="L3" s="1372">
        <v>44288</v>
      </c>
      <c r="M3" s="1372">
        <v>44331</v>
      </c>
      <c r="N3" s="1061">
        <v>44143</v>
      </c>
      <c r="O3" s="1061">
        <v>44358</v>
      </c>
      <c r="P3" s="1350"/>
      <c r="Q3" s="1061"/>
      <c r="R3" s="1062"/>
      <c r="S3" s="1061"/>
      <c r="T3" s="1061"/>
      <c r="U3" s="1061"/>
      <c r="V3" s="1061"/>
      <c r="W3" s="1061"/>
      <c r="X3" s="1061"/>
      <c r="Y3" s="1061"/>
    </row>
    <row r="4" spans="1:25" ht="12.75" customHeight="1" thickBot="1">
      <c r="A4" s="1487" t="str">
        <f>'Unit Info'!G2</f>
        <v>Level 1</v>
      </c>
      <c r="B4" s="409">
        <v>1</v>
      </c>
      <c r="C4" s="410" t="s">
        <v>28</v>
      </c>
      <c r="D4" s="1225"/>
      <c r="E4" s="539"/>
      <c r="F4" s="536"/>
      <c r="G4" s="535"/>
      <c r="H4" s="537"/>
      <c r="I4" s="537" t="s">
        <v>629</v>
      </c>
      <c r="J4" s="538" t="s">
        <v>619</v>
      </c>
      <c r="K4" s="1225"/>
      <c r="L4" s="539" t="s">
        <v>1879</v>
      </c>
      <c r="M4" s="539"/>
      <c r="N4" s="539" t="s">
        <v>649</v>
      </c>
      <c r="O4" s="539" t="s">
        <v>592</v>
      </c>
      <c r="P4" s="1225" t="s">
        <v>1856</v>
      </c>
      <c r="Q4" s="539" t="s">
        <v>1856</v>
      </c>
      <c r="R4" s="536" t="s">
        <v>1856</v>
      </c>
      <c r="S4" s="539"/>
      <c r="T4" s="539" t="s">
        <v>645</v>
      </c>
      <c r="U4" s="535"/>
      <c r="V4" s="539"/>
      <c r="W4" s="535"/>
      <c r="X4" s="535"/>
      <c r="Y4" s="535"/>
    </row>
    <row r="5" spans="1:25" ht="13.8" thickBot="1">
      <c r="A5" s="1488"/>
      <c r="B5" s="411">
        <v>2</v>
      </c>
      <c r="C5" s="412" t="s">
        <v>28</v>
      </c>
      <c r="D5" s="545"/>
      <c r="E5" s="550"/>
      <c r="F5" s="547"/>
      <c r="G5" s="541"/>
      <c r="H5" s="543"/>
      <c r="I5" s="543" t="s">
        <v>627</v>
      </c>
      <c r="J5" s="538" t="s">
        <v>619</v>
      </c>
      <c r="K5" s="1225"/>
      <c r="L5" s="550" t="s">
        <v>1879</v>
      </c>
      <c r="M5" s="550"/>
      <c r="N5" s="541" t="s">
        <v>649</v>
      </c>
      <c r="O5" s="541" t="s">
        <v>592</v>
      </c>
      <c r="P5" s="545" t="s">
        <v>1856</v>
      </c>
      <c r="Q5" s="546" t="s">
        <v>1856</v>
      </c>
      <c r="R5" s="547" t="s">
        <v>1856</v>
      </c>
      <c r="S5" s="550"/>
      <c r="T5" s="546" t="s">
        <v>645</v>
      </c>
      <c r="U5" s="541"/>
      <c r="V5" s="550"/>
      <c r="W5" s="541"/>
      <c r="X5" s="541"/>
      <c r="Y5" s="541"/>
    </row>
    <row r="6" spans="1:25" ht="13.8" thickBot="1">
      <c r="A6" s="1488"/>
      <c r="B6" s="411">
        <v>3</v>
      </c>
      <c r="C6" s="412" t="s">
        <v>28</v>
      </c>
      <c r="D6" s="545"/>
      <c r="E6" s="550"/>
      <c r="F6" s="547"/>
      <c r="G6" s="541"/>
      <c r="H6" s="543"/>
      <c r="I6" s="543" t="s">
        <v>627</v>
      </c>
      <c r="J6" s="544" t="s">
        <v>621</v>
      </c>
      <c r="K6" s="1225"/>
      <c r="L6" s="550" t="s">
        <v>1879</v>
      </c>
      <c r="M6" s="550"/>
      <c r="N6" s="541" t="s">
        <v>649</v>
      </c>
      <c r="O6" s="541" t="s">
        <v>592</v>
      </c>
      <c r="P6" s="545" t="s">
        <v>1856</v>
      </c>
      <c r="Q6" s="546" t="s">
        <v>1856</v>
      </c>
      <c r="R6" s="547" t="s">
        <v>1856</v>
      </c>
      <c r="S6" s="550"/>
      <c r="T6" s="546" t="s">
        <v>645</v>
      </c>
      <c r="U6" s="541"/>
      <c r="V6" s="550"/>
      <c r="W6" s="541"/>
      <c r="X6" s="541"/>
      <c r="Y6" s="541"/>
    </row>
    <row r="7" spans="1:25" ht="13.8" thickBot="1">
      <c r="A7" s="1488"/>
      <c r="B7" s="411">
        <v>4</v>
      </c>
      <c r="C7" s="412" t="s">
        <v>28</v>
      </c>
      <c r="D7" s="545"/>
      <c r="E7" s="550"/>
      <c r="F7" s="547"/>
      <c r="G7" s="546"/>
      <c r="H7" s="548"/>
      <c r="I7" s="548" t="s">
        <v>626</v>
      </c>
      <c r="J7" s="1228" t="s">
        <v>621</v>
      </c>
      <c r="K7" s="1225"/>
      <c r="L7" s="546" t="s">
        <v>1879</v>
      </c>
      <c r="M7" s="546"/>
      <c r="N7" s="546"/>
      <c r="O7" s="546"/>
      <c r="P7" s="545"/>
      <c r="Q7" s="546"/>
      <c r="R7" s="547"/>
      <c r="S7" s="546"/>
      <c r="T7" s="546"/>
      <c r="U7" s="546"/>
      <c r="V7" s="550"/>
      <c r="W7" s="546"/>
      <c r="X7" s="546"/>
      <c r="Y7" s="546"/>
    </row>
    <row r="8" spans="1:25" ht="13.8" thickBot="1">
      <c r="A8" s="1488"/>
      <c r="B8" s="411">
        <v>5</v>
      </c>
      <c r="C8" s="413" t="s">
        <v>28</v>
      </c>
      <c r="D8" s="551"/>
      <c r="E8" s="556"/>
      <c r="F8" s="553"/>
      <c r="G8" s="552"/>
      <c r="H8" s="554"/>
      <c r="I8" s="554"/>
      <c r="J8" s="1229" t="s">
        <v>622</v>
      </c>
      <c r="K8" s="1225"/>
      <c r="L8" s="552" t="s">
        <v>1879</v>
      </c>
      <c r="M8" s="552"/>
      <c r="N8" s="552"/>
      <c r="O8" s="552"/>
      <c r="P8" s="551"/>
      <c r="Q8" s="552"/>
      <c r="R8" s="553"/>
      <c r="S8" s="552"/>
      <c r="T8" s="552"/>
      <c r="U8" s="552"/>
      <c r="V8" s="556"/>
      <c r="W8" s="552"/>
      <c r="X8" s="552"/>
      <c r="Y8" s="552"/>
    </row>
    <row r="9" spans="1:25">
      <c r="A9" s="1488"/>
      <c r="B9" s="411">
        <v>6</v>
      </c>
      <c r="C9" s="412" t="s">
        <v>28</v>
      </c>
      <c r="D9" s="540"/>
      <c r="E9" s="550"/>
      <c r="F9" s="542"/>
      <c r="G9" s="541"/>
      <c r="H9" s="543"/>
      <c r="I9" s="543" t="s">
        <v>630</v>
      </c>
      <c r="J9" s="1228" t="s">
        <v>623</v>
      </c>
      <c r="K9" s="1225"/>
      <c r="L9" s="546" t="s">
        <v>1879</v>
      </c>
      <c r="M9" s="546"/>
      <c r="N9" s="541"/>
      <c r="O9" s="541"/>
      <c r="P9" s="545"/>
      <c r="Q9" s="546"/>
      <c r="R9" s="547"/>
      <c r="S9" s="541"/>
      <c r="T9" s="541"/>
      <c r="U9" s="541"/>
      <c r="V9" s="550"/>
      <c r="W9" s="541"/>
      <c r="X9" s="541"/>
      <c r="Y9" s="541"/>
    </row>
    <row r="10" spans="1:25">
      <c r="A10" s="1488"/>
      <c r="B10" s="411">
        <v>7</v>
      </c>
      <c r="C10" s="412" t="s">
        <v>28</v>
      </c>
      <c r="D10" s="540"/>
      <c r="E10" s="550"/>
      <c r="F10" s="542"/>
      <c r="G10" s="541"/>
      <c r="H10" s="543"/>
      <c r="I10" s="543" t="s">
        <v>630</v>
      </c>
      <c r="J10" s="557"/>
      <c r="K10" s="1226"/>
      <c r="L10" s="541"/>
      <c r="M10" s="546"/>
      <c r="N10" s="541"/>
      <c r="O10" s="541"/>
      <c r="P10" s="545"/>
      <c r="Q10" s="546"/>
      <c r="R10" s="547"/>
      <c r="S10" s="541"/>
      <c r="T10" s="541"/>
      <c r="U10" s="541"/>
      <c r="V10" s="541"/>
      <c r="W10" s="541"/>
      <c r="X10" s="541"/>
      <c r="Y10" s="541"/>
    </row>
    <row r="11" spans="1:25">
      <c r="A11" s="1488"/>
      <c r="B11" s="411">
        <v>8</v>
      </c>
      <c r="C11" s="412" t="s">
        <v>28</v>
      </c>
      <c r="D11" s="545"/>
      <c r="E11" s="546"/>
      <c r="F11" s="547"/>
      <c r="G11" s="546"/>
      <c r="H11" s="548"/>
      <c r="I11" s="548" t="s">
        <v>630</v>
      </c>
      <c r="J11" s="549"/>
      <c r="K11" s="1227"/>
      <c r="L11" s="546"/>
      <c r="M11" s="546"/>
      <c r="N11" s="546"/>
      <c r="O11" s="546"/>
      <c r="P11" s="545"/>
      <c r="Q11" s="546"/>
      <c r="R11" s="547"/>
      <c r="S11" s="546"/>
      <c r="T11" s="546"/>
      <c r="U11" s="546"/>
      <c r="V11" s="546"/>
      <c r="W11" s="546"/>
      <c r="X11" s="546"/>
      <c r="Y11" s="546"/>
    </row>
    <row r="12" spans="1:25">
      <c r="A12" s="1488"/>
      <c r="B12" s="411">
        <v>9</v>
      </c>
      <c r="C12" s="413" t="s">
        <v>28</v>
      </c>
      <c r="D12" s="551"/>
      <c r="E12" s="552"/>
      <c r="F12" s="553"/>
      <c r="G12" s="552"/>
      <c r="H12" s="558"/>
      <c r="I12" s="554" t="s">
        <v>631</v>
      </c>
      <c r="J12" s="555"/>
      <c r="K12" s="551"/>
      <c r="L12" s="552"/>
      <c r="M12" s="552"/>
      <c r="N12" s="552"/>
      <c r="O12" s="552"/>
      <c r="P12" s="551"/>
      <c r="Q12" s="552"/>
      <c r="R12" s="553"/>
      <c r="S12" s="552"/>
      <c r="T12" s="552"/>
      <c r="U12" s="552"/>
      <c r="V12" s="552"/>
      <c r="W12" s="552"/>
      <c r="X12" s="552"/>
      <c r="Y12" s="552"/>
    </row>
    <row r="13" spans="1:25">
      <c r="A13" s="1488"/>
      <c r="B13" s="411">
        <v>10</v>
      </c>
      <c r="C13" s="412" t="s">
        <v>28</v>
      </c>
      <c r="D13" s="540"/>
      <c r="E13" s="541"/>
      <c r="F13" s="542"/>
      <c r="G13" s="541"/>
      <c r="H13" s="559"/>
      <c r="I13" s="554" t="s">
        <v>631</v>
      </c>
      <c r="J13" s="557"/>
      <c r="K13" s="540"/>
      <c r="L13" s="541"/>
      <c r="M13" s="546"/>
      <c r="N13" s="541"/>
      <c r="O13" s="541"/>
      <c r="P13" s="545"/>
      <c r="Q13" s="546"/>
      <c r="R13" s="547"/>
      <c r="S13" s="541"/>
      <c r="T13" s="541"/>
      <c r="U13" s="541"/>
      <c r="V13" s="541"/>
      <c r="W13" s="541"/>
      <c r="X13" s="541"/>
      <c r="Y13" s="541"/>
    </row>
    <row r="14" spans="1:25">
      <c r="A14" s="1489"/>
      <c r="B14" s="411">
        <v>11</v>
      </c>
      <c r="C14" s="412" t="s">
        <v>28</v>
      </c>
      <c r="D14" s="540"/>
      <c r="E14" s="541"/>
      <c r="F14" s="542"/>
      <c r="G14" s="541"/>
      <c r="H14" s="559"/>
      <c r="I14" s="554" t="s">
        <v>631</v>
      </c>
      <c r="J14" s="557"/>
      <c r="K14" s="540"/>
      <c r="L14" s="541"/>
      <c r="M14" s="546"/>
      <c r="N14" s="541"/>
      <c r="O14" s="541"/>
      <c r="P14" s="545"/>
      <c r="Q14" s="546"/>
      <c r="R14" s="547"/>
      <c r="S14" s="541"/>
      <c r="T14" s="541"/>
      <c r="U14" s="541"/>
      <c r="V14" s="541"/>
      <c r="W14" s="541"/>
      <c r="X14" s="541"/>
      <c r="Y14" s="541"/>
    </row>
    <row r="15" spans="1:25" ht="13.8" thickBot="1">
      <c r="A15" s="1489"/>
      <c r="B15" s="414">
        <v>12</v>
      </c>
      <c r="C15" s="415" t="s">
        <v>28</v>
      </c>
      <c r="D15" s="560"/>
      <c r="E15" s="561"/>
      <c r="F15" s="562"/>
      <c r="G15" s="561"/>
      <c r="H15" s="563"/>
      <c r="I15" s="563"/>
      <c r="J15" s="564"/>
      <c r="K15" s="560"/>
      <c r="L15" s="561"/>
      <c r="M15" s="561"/>
      <c r="N15" s="561"/>
      <c r="O15" s="561"/>
      <c r="P15" s="560"/>
      <c r="Q15" s="561"/>
      <c r="R15" s="562"/>
      <c r="S15" s="561"/>
      <c r="T15" s="561"/>
      <c r="U15" s="561"/>
      <c r="V15" s="561"/>
      <c r="W15" s="561"/>
      <c r="X15" s="561"/>
      <c r="Y15" s="561"/>
    </row>
    <row r="16" spans="1:25" ht="12.75" customHeight="1" thickBot="1">
      <c r="A16" s="1490" t="str">
        <f>'Unit Info'!G3</f>
        <v>Level 2</v>
      </c>
      <c r="B16" s="416">
        <v>1</v>
      </c>
      <c r="C16" s="417" t="s">
        <v>28</v>
      </c>
      <c r="D16" s="518"/>
      <c r="E16" s="519"/>
      <c r="F16" s="520"/>
      <c r="G16" s="519"/>
      <c r="H16" s="565"/>
      <c r="I16" s="565" t="s">
        <v>736</v>
      </c>
      <c r="J16" s="1230" t="s">
        <v>736</v>
      </c>
      <c r="K16" s="1351"/>
      <c r="L16" s="519" t="s">
        <v>1879</v>
      </c>
      <c r="M16" s="519"/>
      <c r="N16" s="519" t="s">
        <v>649</v>
      </c>
      <c r="O16" s="1240" t="s">
        <v>142</v>
      </c>
      <c r="P16" s="518" t="s">
        <v>1856</v>
      </c>
      <c r="Q16" s="519" t="s">
        <v>1856</v>
      </c>
      <c r="R16" s="520" t="s">
        <v>1856</v>
      </c>
      <c r="S16" s="1240"/>
      <c r="T16" s="519" t="s">
        <v>645</v>
      </c>
      <c r="U16" s="519"/>
      <c r="V16" s="519"/>
      <c r="W16" s="519"/>
      <c r="X16" s="519"/>
      <c r="Y16" s="519"/>
    </row>
    <row r="17" spans="1:25" ht="13.8" thickBot="1">
      <c r="A17" s="1491"/>
      <c r="B17" s="418">
        <v>2</v>
      </c>
      <c r="C17" s="419" t="s">
        <v>28</v>
      </c>
      <c r="D17" s="524"/>
      <c r="E17" s="525"/>
      <c r="F17" s="526"/>
      <c r="G17" s="522"/>
      <c r="H17" s="534"/>
      <c r="I17" s="534" t="s">
        <v>737</v>
      </c>
      <c r="J17" s="1231" t="s">
        <v>737</v>
      </c>
      <c r="K17" s="1351"/>
      <c r="L17" s="525" t="s">
        <v>1879</v>
      </c>
      <c r="M17" s="525"/>
      <c r="N17" s="522" t="s">
        <v>649</v>
      </c>
      <c r="O17" s="1241" t="s">
        <v>142</v>
      </c>
      <c r="P17" s="524" t="s">
        <v>1856</v>
      </c>
      <c r="Q17" s="525" t="s">
        <v>1856</v>
      </c>
      <c r="R17" s="526" t="s">
        <v>1856</v>
      </c>
      <c r="S17" s="1241"/>
      <c r="T17" s="525" t="s">
        <v>645</v>
      </c>
      <c r="U17" s="522"/>
      <c r="V17" s="522"/>
      <c r="W17" s="522"/>
      <c r="X17" s="522"/>
      <c r="Y17" s="522"/>
    </row>
    <row r="18" spans="1:25" ht="13.8" thickBot="1">
      <c r="A18" s="1491"/>
      <c r="B18" s="418">
        <v>3</v>
      </c>
      <c r="C18" s="419" t="s">
        <v>28</v>
      </c>
      <c r="D18" s="524"/>
      <c r="E18" s="525"/>
      <c r="F18" s="526"/>
      <c r="G18" s="522"/>
      <c r="H18" s="534"/>
      <c r="I18" s="534" t="s">
        <v>738</v>
      </c>
      <c r="J18" s="1231" t="s">
        <v>737</v>
      </c>
      <c r="K18" s="1351"/>
      <c r="L18" s="525" t="s">
        <v>1879</v>
      </c>
      <c r="M18" s="525"/>
      <c r="N18" s="522" t="s">
        <v>649</v>
      </c>
      <c r="O18" s="1241" t="s">
        <v>142</v>
      </c>
      <c r="P18" s="524" t="s">
        <v>1856</v>
      </c>
      <c r="Q18" s="525" t="s">
        <v>1856</v>
      </c>
      <c r="R18" s="526" t="s">
        <v>1856</v>
      </c>
      <c r="S18" s="1241"/>
      <c r="T18" s="525" t="s">
        <v>645</v>
      </c>
      <c r="U18" s="522"/>
      <c r="V18" s="522"/>
      <c r="W18" s="522"/>
      <c r="X18" s="522"/>
      <c r="Y18" s="522"/>
    </row>
    <row r="19" spans="1:25" ht="13.8" thickBot="1">
      <c r="A19" s="1491"/>
      <c r="B19" s="418">
        <v>4</v>
      </c>
      <c r="C19" s="419" t="s">
        <v>28</v>
      </c>
      <c r="D19" s="524"/>
      <c r="E19" s="525"/>
      <c r="F19" s="526"/>
      <c r="G19" s="525"/>
      <c r="H19" s="566"/>
      <c r="I19" s="566" t="s">
        <v>739</v>
      </c>
      <c r="J19" s="1231" t="s">
        <v>738</v>
      </c>
      <c r="K19" s="1351"/>
      <c r="L19" s="525" t="s">
        <v>1879</v>
      </c>
      <c r="M19" s="525"/>
      <c r="N19" s="525"/>
      <c r="O19" s="1241" t="s">
        <v>678</v>
      </c>
      <c r="P19" s="524"/>
      <c r="Q19" s="525"/>
      <c r="R19" s="526"/>
      <c r="S19" s="525"/>
      <c r="T19" s="525"/>
      <c r="U19" s="525"/>
      <c r="V19" s="525"/>
      <c r="W19" s="525"/>
      <c r="X19" s="525"/>
      <c r="Y19" s="525"/>
    </row>
    <row r="20" spans="1:25" ht="13.8" thickBot="1">
      <c r="A20" s="1491"/>
      <c r="B20" s="418">
        <v>5</v>
      </c>
      <c r="C20" s="420" t="s">
        <v>28</v>
      </c>
      <c r="D20" s="528"/>
      <c r="E20" s="529"/>
      <c r="F20" s="530"/>
      <c r="G20" s="529"/>
      <c r="H20" s="533"/>
      <c r="I20" s="1369" t="s">
        <v>739</v>
      </c>
      <c r="J20" s="1232" t="s">
        <v>740</v>
      </c>
      <c r="K20" s="1351"/>
      <c r="L20" s="529" t="s">
        <v>1879</v>
      </c>
      <c r="M20" s="529"/>
      <c r="N20" s="529"/>
      <c r="O20" s="1373" t="s">
        <v>678</v>
      </c>
      <c r="P20" s="528"/>
      <c r="Q20" s="529"/>
      <c r="R20" s="530"/>
      <c r="S20" s="529"/>
      <c r="T20" s="529"/>
      <c r="U20" s="529"/>
      <c r="V20" s="529"/>
      <c r="W20" s="529"/>
      <c r="X20" s="529"/>
      <c r="Y20" s="529"/>
    </row>
    <row r="21" spans="1:25">
      <c r="A21" s="1491"/>
      <c r="B21" s="418">
        <v>6</v>
      </c>
      <c r="C21" s="419" t="s">
        <v>28</v>
      </c>
      <c r="D21" s="521"/>
      <c r="E21" s="522"/>
      <c r="F21" s="523"/>
      <c r="G21" s="522"/>
      <c r="H21" s="534"/>
      <c r="I21" s="1370" t="s">
        <v>740</v>
      </c>
      <c r="J21" s="1231" t="s">
        <v>741</v>
      </c>
      <c r="K21" s="1351"/>
      <c r="L21" s="525" t="s">
        <v>1879</v>
      </c>
      <c r="M21" s="525"/>
      <c r="N21" s="522"/>
      <c r="O21" s="522"/>
      <c r="P21" s="524"/>
      <c r="Q21" s="525"/>
      <c r="R21" s="526"/>
      <c r="S21" s="522"/>
      <c r="T21" s="522"/>
      <c r="U21" s="522"/>
      <c r="V21" s="522"/>
      <c r="W21" s="522"/>
      <c r="X21" s="522"/>
      <c r="Y21" s="522"/>
    </row>
    <row r="22" spans="1:25">
      <c r="A22" s="1491"/>
      <c r="B22" s="418">
        <v>7</v>
      </c>
      <c r="C22" s="419" t="s">
        <v>28</v>
      </c>
      <c r="D22" s="521"/>
      <c r="E22" s="522"/>
      <c r="F22" s="523"/>
      <c r="G22" s="522"/>
      <c r="H22" s="534"/>
      <c r="I22" s="534"/>
      <c r="J22" s="532"/>
      <c r="K22" s="521"/>
      <c r="L22" s="522"/>
      <c r="M22" s="525"/>
      <c r="N22" s="522"/>
      <c r="O22" s="522"/>
      <c r="P22" s="524"/>
      <c r="Q22" s="525"/>
      <c r="R22" s="526"/>
      <c r="S22" s="522"/>
      <c r="T22" s="522"/>
      <c r="U22" s="522"/>
      <c r="V22" s="522"/>
      <c r="W22" s="522"/>
      <c r="X22" s="522"/>
      <c r="Y22" s="522"/>
    </row>
    <row r="23" spans="1:25">
      <c r="A23" s="1491"/>
      <c r="B23" s="418">
        <v>8</v>
      </c>
      <c r="C23" s="419" t="s">
        <v>28</v>
      </c>
      <c r="D23" s="524"/>
      <c r="E23" s="525"/>
      <c r="F23" s="526"/>
      <c r="G23" s="525"/>
      <c r="H23" s="566"/>
      <c r="I23" s="566"/>
      <c r="J23" s="527"/>
      <c r="K23" s="524"/>
      <c r="L23" s="525"/>
      <c r="M23" s="525"/>
      <c r="N23" s="525"/>
      <c r="O23" s="525"/>
      <c r="P23" s="524"/>
      <c r="Q23" s="525"/>
      <c r="R23" s="526"/>
      <c r="S23" s="525"/>
      <c r="T23" s="525"/>
      <c r="U23" s="525"/>
      <c r="V23" s="525"/>
      <c r="W23" s="525"/>
      <c r="X23" s="525"/>
      <c r="Y23" s="525"/>
    </row>
    <row r="24" spans="1:25">
      <c r="A24" s="1491"/>
      <c r="B24" s="418">
        <v>9</v>
      </c>
      <c r="C24" s="420" t="s">
        <v>28</v>
      </c>
      <c r="D24" s="528"/>
      <c r="E24" s="529"/>
      <c r="F24" s="530"/>
      <c r="G24" s="529"/>
      <c r="H24" s="533"/>
      <c r="I24" s="533"/>
      <c r="J24" s="531"/>
      <c r="K24" s="528"/>
      <c r="L24" s="529"/>
      <c r="M24" s="529"/>
      <c r="N24" s="529"/>
      <c r="O24" s="529"/>
      <c r="P24" s="528"/>
      <c r="Q24" s="529"/>
      <c r="R24" s="530"/>
      <c r="S24" s="529"/>
      <c r="T24" s="529"/>
      <c r="U24" s="529"/>
      <c r="V24" s="529"/>
      <c r="W24" s="529"/>
      <c r="X24" s="529"/>
      <c r="Y24" s="529"/>
    </row>
    <row r="25" spans="1:25">
      <c r="A25" s="1491"/>
      <c r="B25" s="418">
        <v>10</v>
      </c>
      <c r="C25" s="419" t="s">
        <v>28</v>
      </c>
      <c r="D25" s="521"/>
      <c r="E25" s="522"/>
      <c r="F25" s="523"/>
      <c r="G25" s="522"/>
      <c r="H25" s="534"/>
      <c r="I25" s="534"/>
      <c r="J25" s="532"/>
      <c r="K25" s="521"/>
      <c r="L25" s="522"/>
      <c r="M25" s="525"/>
      <c r="N25" s="522"/>
      <c r="O25" s="522"/>
      <c r="P25" s="524"/>
      <c r="Q25" s="525"/>
      <c r="R25" s="526"/>
      <c r="S25" s="522"/>
      <c r="T25" s="522"/>
      <c r="U25" s="522"/>
      <c r="V25" s="522"/>
      <c r="W25" s="522"/>
      <c r="X25" s="522"/>
      <c r="Y25" s="522"/>
    </row>
    <row r="26" spans="1:25">
      <c r="A26" s="1491"/>
      <c r="B26" s="418">
        <v>11</v>
      </c>
      <c r="C26" s="419" t="s">
        <v>28</v>
      </c>
      <c r="D26" s="521"/>
      <c r="E26" s="522"/>
      <c r="F26" s="523"/>
      <c r="G26" s="522"/>
      <c r="H26" s="534"/>
      <c r="I26" s="534"/>
      <c r="J26" s="532"/>
      <c r="K26" s="521"/>
      <c r="L26" s="522"/>
      <c r="M26" s="525"/>
      <c r="N26" s="522"/>
      <c r="O26" s="522"/>
      <c r="P26" s="524"/>
      <c r="Q26" s="525"/>
      <c r="R26" s="526"/>
      <c r="S26" s="522"/>
      <c r="T26" s="522"/>
      <c r="U26" s="522"/>
      <c r="V26" s="522"/>
      <c r="W26" s="522"/>
      <c r="X26" s="522"/>
      <c r="Y26" s="522"/>
    </row>
    <row r="27" spans="1:25" ht="13.8" thickBot="1">
      <c r="A27" s="1492"/>
      <c r="B27" s="421">
        <v>12</v>
      </c>
      <c r="C27" s="422" t="s">
        <v>28</v>
      </c>
      <c r="D27" s="567"/>
      <c r="E27" s="568"/>
      <c r="F27" s="569"/>
      <c r="G27" s="568"/>
      <c r="H27" s="570"/>
      <c r="I27" s="570"/>
      <c r="J27" s="571"/>
      <c r="K27" s="567"/>
      <c r="L27" s="568"/>
      <c r="M27" s="568"/>
      <c r="N27" s="568"/>
      <c r="O27" s="568"/>
      <c r="P27" s="567"/>
      <c r="Q27" s="568"/>
      <c r="R27" s="569"/>
      <c r="S27" s="568"/>
      <c r="T27" s="568"/>
      <c r="U27" s="1360"/>
      <c r="V27" s="568"/>
      <c r="W27" s="568"/>
      <c r="X27" s="568"/>
      <c r="Y27" s="568"/>
    </row>
    <row r="28" spans="1:25" ht="12.75" customHeight="1">
      <c r="A28" s="1483" t="str">
        <f>'Unit Info'!G4</f>
        <v>Level 3</v>
      </c>
      <c r="B28" s="423">
        <v>1</v>
      </c>
      <c r="C28" s="424" t="s">
        <v>28</v>
      </c>
      <c r="D28" s="573"/>
      <c r="E28" s="573"/>
      <c r="F28" s="574"/>
      <c r="G28" s="573"/>
      <c r="H28" s="575"/>
      <c r="I28" s="1340" t="s">
        <v>856</v>
      </c>
      <c r="J28" s="576"/>
      <c r="K28" s="1352"/>
      <c r="L28" s="573" t="s">
        <v>1879</v>
      </c>
      <c r="M28" s="573"/>
      <c r="N28" s="573" t="s">
        <v>649</v>
      </c>
      <c r="O28" s="573" t="s">
        <v>142</v>
      </c>
      <c r="P28" s="572" t="s">
        <v>1856</v>
      </c>
      <c r="Q28" s="573" t="s">
        <v>1856</v>
      </c>
      <c r="R28" s="574" t="s">
        <v>1856</v>
      </c>
      <c r="S28" s="1354"/>
      <c r="T28" s="573" t="s">
        <v>645</v>
      </c>
      <c r="U28" s="573"/>
      <c r="V28" s="573"/>
      <c r="W28" s="573"/>
      <c r="X28" s="573"/>
      <c r="Y28" s="573"/>
    </row>
    <row r="29" spans="1:25">
      <c r="A29" s="1483"/>
      <c r="B29" s="425">
        <v>2</v>
      </c>
      <c r="C29" s="426" t="s">
        <v>28</v>
      </c>
      <c r="D29" s="583"/>
      <c r="E29" s="583"/>
      <c r="F29" s="584"/>
      <c r="G29" s="578"/>
      <c r="H29" s="580"/>
      <c r="I29" s="1341" t="s">
        <v>857</v>
      </c>
      <c r="J29" s="581"/>
      <c r="K29" s="1352"/>
      <c r="L29" s="583" t="s">
        <v>1879</v>
      </c>
      <c r="M29" s="583"/>
      <c r="N29" s="578" t="s">
        <v>649</v>
      </c>
      <c r="O29" s="578" t="s">
        <v>142</v>
      </c>
      <c r="P29" s="582" t="s">
        <v>1856</v>
      </c>
      <c r="Q29" s="583" t="s">
        <v>1856</v>
      </c>
      <c r="R29" s="584" t="s">
        <v>1856</v>
      </c>
      <c r="S29" s="1355"/>
      <c r="T29" s="583" t="s">
        <v>645</v>
      </c>
      <c r="U29" s="578"/>
      <c r="V29" s="578"/>
      <c r="W29" s="578"/>
      <c r="X29" s="578"/>
      <c r="Y29" s="578"/>
    </row>
    <row r="30" spans="1:25">
      <c r="A30" s="1483"/>
      <c r="B30" s="425">
        <v>3</v>
      </c>
      <c r="C30" s="426" t="s">
        <v>28</v>
      </c>
      <c r="D30" s="583"/>
      <c r="E30" s="583"/>
      <c r="F30" s="584"/>
      <c r="G30" s="578"/>
      <c r="H30" s="580"/>
      <c r="I30" s="1341" t="s">
        <v>857</v>
      </c>
      <c r="J30" s="581"/>
      <c r="K30" s="1352"/>
      <c r="L30" s="583" t="s">
        <v>1879</v>
      </c>
      <c r="M30" s="583"/>
      <c r="N30" s="578" t="s">
        <v>649</v>
      </c>
      <c r="O30" s="578" t="s">
        <v>142</v>
      </c>
      <c r="P30" s="582" t="s">
        <v>1856</v>
      </c>
      <c r="Q30" s="583" t="s">
        <v>1856</v>
      </c>
      <c r="R30" s="584" t="s">
        <v>1856</v>
      </c>
      <c r="S30" s="1355"/>
      <c r="T30" s="583" t="s">
        <v>645</v>
      </c>
      <c r="U30" s="578"/>
      <c r="V30" s="578"/>
      <c r="W30" s="578"/>
      <c r="X30" s="578"/>
      <c r="Y30" s="578"/>
    </row>
    <row r="31" spans="1:25">
      <c r="A31" s="1483"/>
      <c r="B31" s="425">
        <v>4</v>
      </c>
      <c r="C31" s="426" t="s">
        <v>28</v>
      </c>
      <c r="D31" s="583"/>
      <c r="E31" s="583"/>
      <c r="F31" s="584"/>
      <c r="G31" s="583"/>
      <c r="H31" s="585"/>
      <c r="I31" s="1341" t="s">
        <v>858</v>
      </c>
      <c r="J31" s="586"/>
      <c r="K31" s="1352"/>
      <c r="L31" s="583" t="s">
        <v>1879</v>
      </c>
      <c r="M31" s="583"/>
      <c r="N31" s="583"/>
      <c r="O31" s="1355" t="s">
        <v>678</v>
      </c>
      <c r="P31" s="582"/>
      <c r="Q31" s="583"/>
      <c r="R31" s="584"/>
      <c r="S31" s="583"/>
      <c r="T31" s="583"/>
      <c r="U31" s="583"/>
      <c r="V31" s="583"/>
      <c r="W31" s="583"/>
      <c r="X31" s="583"/>
      <c r="Y31" s="583"/>
    </row>
    <row r="32" spans="1:25">
      <c r="A32" s="1483"/>
      <c r="B32" s="425">
        <v>5</v>
      </c>
      <c r="C32" s="427" t="s">
        <v>28</v>
      </c>
      <c r="D32" s="588"/>
      <c r="E32" s="588"/>
      <c r="F32" s="589"/>
      <c r="G32" s="588"/>
      <c r="H32" s="590"/>
      <c r="I32" s="1342" t="s">
        <v>858</v>
      </c>
      <c r="J32" s="591"/>
      <c r="K32" s="1352"/>
      <c r="L32" s="588" t="s">
        <v>1879</v>
      </c>
      <c r="M32" s="588"/>
      <c r="N32" s="588"/>
      <c r="O32" s="1359" t="s">
        <v>678</v>
      </c>
      <c r="P32" s="587"/>
      <c r="Q32" s="588"/>
      <c r="R32" s="589"/>
      <c r="S32" s="588"/>
      <c r="T32" s="588"/>
      <c r="U32" s="588"/>
      <c r="V32" s="588"/>
      <c r="W32" s="588"/>
      <c r="X32" s="588"/>
      <c r="Y32" s="588"/>
    </row>
    <row r="33" spans="1:25">
      <c r="A33" s="1483"/>
      <c r="B33" s="425">
        <v>6</v>
      </c>
      <c r="C33" s="426" t="s">
        <v>28</v>
      </c>
      <c r="D33" s="583"/>
      <c r="E33" s="583"/>
      <c r="F33" s="579"/>
      <c r="G33" s="578"/>
      <c r="H33" s="580"/>
      <c r="I33" s="1341" t="s">
        <v>859</v>
      </c>
      <c r="J33" s="581"/>
      <c r="K33" s="1352"/>
      <c r="L33" s="583" t="s">
        <v>1879</v>
      </c>
      <c r="M33" s="583"/>
      <c r="N33" s="578"/>
      <c r="O33" s="578"/>
      <c r="P33" s="582"/>
      <c r="Q33" s="583"/>
      <c r="R33" s="584"/>
      <c r="S33" s="578"/>
      <c r="T33" s="578"/>
      <c r="U33" s="578"/>
      <c r="V33" s="578"/>
      <c r="W33" s="578"/>
      <c r="X33" s="578"/>
      <c r="Y33" s="578"/>
    </row>
    <row r="34" spans="1:25">
      <c r="A34" s="1483"/>
      <c r="B34" s="425">
        <v>7</v>
      </c>
      <c r="C34" s="426" t="s">
        <v>28</v>
      </c>
      <c r="D34" s="583"/>
      <c r="E34" s="583"/>
      <c r="F34" s="579"/>
      <c r="G34" s="578"/>
      <c r="H34" s="580"/>
      <c r="I34" s="1341" t="s">
        <v>859</v>
      </c>
      <c r="J34" s="581"/>
      <c r="K34" s="1352"/>
      <c r="L34" s="578"/>
      <c r="M34" s="583"/>
      <c r="N34" s="578"/>
      <c r="O34" s="578"/>
      <c r="P34" s="582"/>
      <c r="Q34" s="583"/>
      <c r="R34" s="584"/>
      <c r="S34" s="578"/>
      <c r="T34" s="578"/>
      <c r="U34" s="578"/>
      <c r="V34" s="578"/>
      <c r="W34" s="578"/>
      <c r="X34" s="578"/>
      <c r="Y34" s="578"/>
    </row>
    <row r="35" spans="1:25">
      <c r="A35" s="1483"/>
      <c r="B35" s="425">
        <v>8</v>
      </c>
      <c r="C35" s="426" t="s">
        <v>28</v>
      </c>
      <c r="D35" s="1355"/>
      <c r="E35" s="1355"/>
      <c r="F35" s="584"/>
      <c r="G35" s="583"/>
      <c r="H35" s="585"/>
      <c r="I35" s="1341" t="s">
        <v>859</v>
      </c>
      <c r="J35" s="586"/>
      <c r="K35" s="582"/>
      <c r="L35" s="583"/>
      <c r="M35" s="583"/>
      <c r="N35" s="583"/>
      <c r="O35" s="583"/>
      <c r="P35" s="582"/>
      <c r="Q35" s="583"/>
      <c r="R35" s="584"/>
      <c r="S35" s="583"/>
      <c r="T35" s="1355"/>
      <c r="U35" s="1355"/>
      <c r="V35" s="583"/>
      <c r="W35" s="583"/>
      <c r="X35" s="583"/>
      <c r="Y35" s="583"/>
    </row>
    <row r="36" spans="1:25">
      <c r="A36" s="1483"/>
      <c r="B36" s="425">
        <v>9</v>
      </c>
      <c r="C36" s="427" t="s">
        <v>28</v>
      </c>
      <c r="D36" s="1359"/>
      <c r="E36" s="1359"/>
      <c r="F36" s="589"/>
      <c r="G36" s="588"/>
      <c r="H36" s="590"/>
      <c r="I36" s="1342" t="s">
        <v>860</v>
      </c>
      <c r="J36" s="591"/>
      <c r="K36" s="587"/>
      <c r="L36" s="588"/>
      <c r="M36" s="588"/>
      <c r="N36" s="588"/>
      <c r="O36" s="588"/>
      <c r="P36" s="587"/>
      <c r="Q36" s="588"/>
      <c r="R36" s="589"/>
      <c r="S36" s="588"/>
      <c r="T36" s="1359"/>
      <c r="U36" s="1359"/>
      <c r="V36" s="588"/>
      <c r="W36" s="588"/>
      <c r="X36" s="588"/>
      <c r="Y36" s="588"/>
    </row>
    <row r="37" spans="1:25">
      <c r="A37" s="1483"/>
      <c r="B37" s="425">
        <v>10</v>
      </c>
      <c r="C37" s="426" t="s">
        <v>28</v>
      </c>
      <c r="D37" s="1355"/>
      <c r="E37" s="1355"/>
      <c r="F37" s="579"/>
      <c r="G37" s="578"/>
      <c r="H37" s="580"/>
      <c r="I37" s="1341" t="s">
        <v>860</v>
      </c>
      <c r="J37" s="581"/>
      <c r="K37" s="577"/>
      <c r="L37" s="578"/>
      <c r="M37" s="583"/>
      <c r="N37" s="578"/>
      <c r="O37" s="578"/>
      <c r="P37" s="582"/>
      <c r="Q37" s="583"/>
      <c r="R37" s="584"/>
      <c r="S37" s="578"/>
      <c r="T37" s="1355"/>
      <c r="U37" s="1355"/>
      <c r="V37" s="578"/>
      <c r="W37" s="578"/>
      <c r="X37" s="578"/>
      <c r="Y37" s="578"/>
    </row>
    <row r="38" spans="1:25">
      <c r="A38" s="1483"/>
      <c r="B38" s="425">
        <v>11</v>
      </c>
      <c r="C38" s="426" t="s">
        <v>28</v>
      </c>
      <c r="D38" s="1355"/>
      <c r="E38" s="1355"/>
      <c r="F38" s="584"/>
      <c r="G38" s="583"/>
      <c r="H38" s="585"/>
      <c r="I38" s="585"/>
      <c r="J38" s="586"/>
      <c r="K38" s="582"/>
      <c r="L38" s="583"/>
      <c r="M38" s="583"/>
      <c r="N38" s="583"/>
      <c r="O38" s="583"/>
      <c r="P38" s="582"/>
      <c r="Q38" s="583"/>
      <c r="R38" s="584"/>
      <c r="S38" s="583"/>
      <c r="T38" s="1355"/>
      <c r="U38" s="1355"/>
      <c r="V38" s="583"/>
      <c r="W38" s="583"/>
      <c r="X38" s="583"/>
      <c r="Y38" s="583"/>
    </row>
    <row r="39" spans="1:25">
      <c r="A39" s="1483"/>
      <c r="B39" s="425">
        <v>12</v>
      </c>
      <c r="C39" s="426" t="s">
        <v>28</v>
      </c>
      <c r="D39" s="1355"/>
      <c r="E39" s="1355"/>
      <c r="F39" s="584"/>
      <c r="G39" s="583"/>
      <c r="H39" s="585"/>
      <c r="I39" s="585"/>
      <c r="J39" s="586"/>
      <c r="K39" s="582"/>
      <c r="L39" s="583"/>
      <c r="M39" s="583"/>
      <c r="N39" s="583"/>
      <c r="O39" s="583"/>
      <c r="P39" s="582"/>
      <c r="Q39" s="583"/>
      <c r="R39" s="584"/>
      <c r="S39" s="583"/>
      <c r="T39" s="1355"/>
      <c r="U39" s="1355"/>
      <c r="V39" s="583"/>
      <c r="W39" s="583"/>
      <c r="X39" s="583"/>
      <c r="Y39" s="583"/>
    </row>
    <row r="40" spans="1:25" s="1357" customFormat="1" ht="13.8" thickBot="1">
      <c r="A40" s="1356"/>
      <c r="B40" s="1361">
        <v>13</v>
      </c>
      <c r="C40" s="1362" t="s">
        <v>28</v>
      </c>
      <c r="D40" s="1368"/>
      <c r="E40" s="1368"/>
      <c r="F40" s="1365"/>
      <c r="G40" s="1364"/>
      <c r="H40" s="1366"/>
      <c r="I40" s="1366"/>
      <c r="J40" s="1367"/>
      <c r="K40" s="1363"/>
      <c r="L40" s="1364"/>
      <c r="M40" s="1364"/>
      <c r="N40" s="1364"/>
      <c r="O40" s="1364"/>
      <c r="P40" s="1363"/>
      <c r="Q40" s="1364"/>
      <c r="R40" s="1365"/>
      <c r="S40" s="1364"/>
      <c r="T40" s="1368"/>
      <c r="U40" s="1368"/>
      <c r="V40" s="1364"/>
      <c r="W40" s="1364"/>
      <c r="X40" s="1364"/>
      <c r="Y40" s="1364"/>
    </row>
    <row r="41" spans="1:25" ht="12.75" customHeight="1" thickBot="1">
      <c r="A41" s="1484" t="str">
        <f>'Unit Info'!G5</f>
        <v>Level 4</v>
      </c>
      <c r="B41" s="428">
        <v>1</v>
      </c>
      <c r="C41" s="429" t="s">
        <v>28</v>
      </c>
      <c r="D41" s="593"/>
      <c r="E41" s="593"/>
      <c r="F41" s="594"/>
      <c r="G41" s="593"/>
      <c r="H41" s="595"/>
      <c r="I41" s="1343"/>
      <c r="J41" s="1347" t="s">
        <v>964</v>
      </c>
      <c r="K41" s="1353"/>
      <c r="L41" s="593"/>
      <c r="M41" s="593"/>
      <c r="N41" s="593" t="s">
        <v>649</v>
      </c>
      <c r="O41" s="596" t="s">
        <v>142</v>
      </c>
      <c r="P41" s="592" t="s">
        <v>1856</v>
      </c>
      <c r="Q41" s="593" t="s">
        <v>1856</v>
      </c>
      <c r="R41" s="594" t="s">
        <v>1856</v>
      </c>
      <c r="S41" s="593"/>
      <c r="T41" s="593" t="s">
        <v>645</v>
      </c>
      <c r="U41" s="593"/>
      <c r="V41" s="593"/>
      <c r="W41" s="596"/>
      <c r="X41" s="593"/>
      <c r="Y41" s="593"/>
    </row>
    <row r="42" spans="1:25" ht="13.8" thickBot="1">
      <c r="A42" s="1485"/>
      <c r="B42" s="430">
        <v>2</v>
      </c>
      <c r="C42" s="431" t="s">
        <v>28</v>
      </c>
      <c r="D42" s="603"/>
      <c r="E42" s="603"/>
      <c r="F42" s="604"/>
      <c r="G42" s="598"/>
      <c r="H42" s="600"/>
      <c r="I42" s="1344" t="s">
        <v>961</v>
      </c>
      <c r="J42" s="1348" t="s">
        <v>964</v>
      </c>
      <c r="K42" s="1353"/>
      <c r="L42" s="607" t="s">
        <v>1879</v>
      </c>
      <c r="M42" s="603"/>
      <c r="N42" s="598" t="s">
        <v>649</v>
      </c>
      <c r="O42" s="598" t="s">
        <v>142</v>
      </c>
      <c r="P42" s="602" t="s">
        <v>1856</v>
      </c>
      <c r="Q42" s="603" t="s">
        <v>1856</v>
      </c>
      <c r="R42" s="604" t="s">
        <v>1856</v>
      </c>
      <c r="S42" s="598"/>
      <c r="T42" s="603" t="s">
        <v>645</v>
      </c>
      <c r="U42" s="598"/>
      <c r="V42" s="598"/>
      <c r="W42" s="607"/>
      <c r="X42" s="598"/>
      <c r="Y42" s="598"/>
    </row>
    <row r="43" spans="1:25" ht="13.8" thickBot="1">
      <c r="A43" s="1485"/>
      <c r="B43" s="430">
        <v>3</v>
      </c>
      <c r="C43" s="431" t="s">
        <v>28</v>
      </c>
      <c r="D43" s="603"/>
      <c r="E43" s="603"/>
      <c r="F43" s="604"/>
      <c r="G43" s="598"/>
      <c r="H43" s="600"/>
      <c r="I43" s="1344" t="s">
        <v>961</v>
      </c>
      <c r="J43" s="601"/>
      <c r="K43" s="1353"/>
      <c r="L43" s="603" t="s">
        <v>1879</v>
      </c>
      <c r="M43" s="603"/>
      <c r="N43" s="598" t="s">
        <v>649</v>
      </c>
      <c r="O43" s="598" t="s">
        <v>142</v>
      </c>
      <c r="P43" s="602" t="s">
        <v>1856</v>
      </c>
      <c r="Q43" s="603" t="s">
        <v>1856</v>
      </c>
      <c r="R43" s="604" t="s">
        <v>1856</v>
      </c>
      <c r="S43" s="598"/>
      <c r="T43" s="603" t="s">
        <v>645</v>
      </c>
      <c r="U43" s="598"/>
      <c r="V43" s="598"/>
      <c r="W43" s="607"/>
      <c r="X43" s="598"/>
      <c r="Y43" s="598"/>
    </row>
    <row r="44" spans="1:25" ht="13.8" thickBot="1">
      <c r="A44" s="1485"/>
      <c r="B44" s="430">
        <v>4</v>
      </c>
      <c r="C44" s="431" t="s">
        <v>28</v>
      </c>
      <c r="D44" s="603"/>
      <c r="E44" s="603"/>
      <c r="F44" s="604"/>
      <c r="G44" s="603"/>
      <c r="H44" s="605"/>
      <c r="I44" s="1344" t="s">
        <v>961</v>
      </c>
      <c r="J44" s="606"/>
      <c r="K44" s="1353"/>
      <c r="L44" s="603" t="s">
        <v>1879</v>
      </c>
      <c r="M44" s="603"/>
      <c r="N44" s="603"/>
      <c r="O44" s="607" t="s">
        <v>678</v>
      </c>
      <c r="P44" s="602"/>
      <c r="Q44" s="603"/>
      <c r="R44" s="604"/>
      <c r="S44" s="603"/>
      <c r="T44" s="603"/>
      <c r="U44" s="603"/>
      <c r="V44" s="603"/>
      <c r="W44" s="607"/>
      <c r="X44" s="603"/>
      <c r="Y44" s="603"/>
    </row>
    <row r="45" spans="1:25" ht="13.8" thickBot="1">
      <c r="A45" s="1485"/>
      <c r="B45" s="430">
        <v>5</v>
      </c>
      <c r="C45" s="432" t="s">
        <v>28</v>
      </c>
      <c r="D45" s="609"/>
      <c r="E45" s="609"/>
      <c r="F45" s="610"/>
      <c r="G45" s="609"/>
      <c r="H45" s="611"/>
      <c r="I45" s="1345" t="s">
        <v>962</v>
      </c>
      <c r="J45" s="612"/>
      <c r="K45" s="1353"/>
      <c r="L45" s="609" t="s">
        <v>1879</v>
      </c>
      <c r="M45" s="609"/>
      <c r="N45" s="609"/>
      <c r="O45" s="613" t="s">
        <v>678</v>
      </c>
      <c r="P45" s="608"/>
      <c r="Q45" s="609"/>
      <c r="R45" s="610"/>
      <c r="S45" s="609"/>
      <c r="T45" s="609"/>
      <c r="U45" s="609"/>
      <c r="V45" s="609"/>
      <c r="W45" s="613"/>
      <c r="X45" s="609"/>
      <c r="Y45" s="609"/>
    </row>
    <row r="46" spans="1:25" ht="13.8" thickBot="1">
      <c r="A46" s="1485"/>
      <c r="B46" s="430">
        <v>6</v>
      </c>
      <c r="C46" s="431" t="s">
        <v>28</v>
      </c>
      <c r="D46" s="607"/>
      <c r="E46" s="603"/>
      <c r="F46" s="599"/>
      <c r="G46" s="598"/>
      <c r="H46" s="600"/>
      <c r="I46" s="1344" t="s">
        <v>962</v>
      </c>
      <c r="J46" s="601"/>
      <c r="K46" s="1353"/>
      <c r="L46" s="603" t="s">
        <v>1879</v>
      </c>
      <c r="M46" s="603"/>
      <c r="N46" s="598"/>
      <c r="O46" s="598"/>
      <c r="P46" s="602"/>
      <c r="Q46" s="603"/>
      <c r="R46" s="604"/>
      <c r="S46" s="598"/>
      <c r="T46" s="598"/>
      <c r="U46" s="607"/>
      <c r="V46" s="598"/>
      <c r="W46" s="607"/>
      <c r="X46" s="598"/>
      <c r="Y46" s="598"/>
    </row>
    <row r="47" spans="1:25">
      <c r="A47" s="1485"/>
      <c r="B47" s="430">
        <v>7</v>
      </c>
      <c r="C47" s="431" t="s">
        <v>28</v>
      </c>
      <c r="D47" s="607"/>
      <c r="E47" s="603"/>
      <c r="F47" s="599"/>
      <c r="G47" s="598"/>
      <c r="H47" s="600"/>
      <c r="I47" s="1344" t="s">
        <v>963</v>
      </c>
      <c r="J47" s="601"/>
      <c r="K47" s="1353"/>
      <c r="L47" s="603" t="s">
        <v>1879</v>
      </c>
      <c r="M47" s="603"/>
      <c r="N47" s="598"/>
      <c r="O47" s="598"/>
      <c r="P47" s="602"/>
      <c r="Q47" s="603"/>
      <c r="R47" s="604"/>
      <c r="S47" s="598"/>
      <c r="T47" s="598"/>
      <c r="U47" s="607"/>
      <c r="V47" s="598"/>
      <c r="W47" s="598"/>
      <c r="X47" s="598"/>
      <c r="Y47" s="598"/>
    </row>
    <row r="48" spans="1:25">
      <c r="A48" s="1485"/>
      <c r="B48" s="430">
        <v>8</v>
      </c>
      <c r="C48" s="431" t="s">
        <v>28</v>
      </c>
      <c r="D48" s="607"/>
      <c r="E48" s="603"/>
      <c r="F48" s="604"/>
      <c r="G48" s="603"/>
      <c r="H48" s="605"/>
      <c r="I48" s="1344" t="s">
        <v>963</v>
      </c>
      <c r="J48" s="606"/>
      <c r="K48" s="602"/>
      <c r="L48" s="603"/>
      <c r="M48" s="603"/>
      <c r="N48" s="603"/>
      <c r="O48" s="603"/>
      <c r="P48" s="602"/>
      <c r="Q48" s="603"/>
      <c r="R48" s="604"/>
      <c r="S48" s="603"/>
      <c r="T48" s="603"/>
      <c r="U48" s="607"/>
      <c r="V48" s="603"/>
      <c r="W48" s="603"/>
      <c r="X48" s="603"/>
      <c r="Y48" s="603"/>
    </row>
    <row r="49" spans="1:25">
      <c r="A49" s="1485"/>
      <c r="B49" s="430">
        <v>9</v>
      </c>
      <c r="C49" s="432" t="s">
        <v>28</v>
      </c>
      <c r="D49" s="613"/>
      <c r="E49" s="609"/>
      <c r="F49" s="610"/>
      <c r="G49" s="609"/>
      <c r="H49" s="611"/>
      <c r="I49" s="1345" t="s">
        <v>963</v>
      </c>
      <c r="J49" s="612"/>
      <c r="K49" s="608"/>
      <c r="L49" s="609"/>
      <c r="M49" s="609"/>
      <c r="N49" s="609"/>
      <c r="O49" s="609"/>
      <c r="P49" s="608"/>
      <c r="Q49" s="609"/>
      <c r="R49" s="610"/>
      <c r="S49" s="609"/>
      <c r="T49" s="609"/>
      <c r="U49" s="613"/>
      <c r="V49" s="609"/>
      <c r="W49" s="609"/>
      <c r="X49" s="609"/>
      <c r="Y49" s="609"/>
    </row>
    <row r="50" spans="1:25">
      <c r="A50" s="1485"/>
      <c r="B50" s="430">
        <v>10</v>
      </c>
      <c r="C50" s="431" t="s">
        <v>28</v>
      </c>
      <c r="D50" s="607"/>
      <c r="E50" s="603"/>
      <c r="F50" s="599"/>
      <c r="G50" s="598"/>
      <c r="H50" s="600"/>
      <c r="I50" s="1344" t="s">
        <v>963</v>
      </c>
      <c r="J50" s="601"/>
      <c r="K50" s="597"/>
      <c r="L50" s="598"/>
      <c r="M50" s="603"/>
      <c r="N50" s="598"/>
      <c r="O50" s="598"/>
      <c r="P50" s="602"/>
      <c r="Q50" s="603"/>
      <c r="R50" s="604"/>
      <c r="S50" s="598"/>
      <c r="T50" s="598"/>
      <c r="U50" s="607"/>
      <c r="V50" s="598"/>
      <c r="W50" s="598"/>
      <c r="X50" s="598"/>
      <c r="Y50" s="598"/>
    </row>
    <row r="51" spans="1:25">
      <c r="A51" s="1485"/>
      <c r="B51" s="430">
        <v>11</v>
      </c>
      <c r="C51" s="431" t="s">
        <v>28</v>
      </c>
      <c r="D51" s="597"/>
      <c r="E51" s="598"/>
      <c r="F51" s="599"/>
      <c r="G51" s="598"/>
      <c r="H51" s="600"/>
      <c r="I51" s="1344" t="s">
        <v>964</v>
      </c>
      <c r="J51" s="601"/>
      <c r="K51" s="597"/>
      <c r="L51" s="598"/>
      <c r="M51" s="603"/>
      <c r="N51" s="598"/>
      <c r="O51" s="598"/>
      <c r="P51" s="602"/>
      <c r="Q51" s="603"/>
      <c r="R51" s="604"/>
      <c r="S51" s="598"/>
      <c r="T51" s="598"/>
      <c r="U51" s="598"/>
      <c r="V51" s="598"/>
      <c r="W51" s="598"/>
      <c r="X51" s="598"/>
      <c r="Y51" s="598"/>
    </row>
    <row r="52" spans="1:25" ht="13.8" thickBot="1">
      <c r="A52" s="1486"/>
      <c r="B52" s="433">
        <v>12</v>
      </c>
      <c r="C52" s="434" t="s">
        <v>28</v>
      </c>
      <c r="D52" s="614"/>
      <c r="E52" s="615"/>
      <c r="F52" s="616"/>
      <c r="G52" s="615"/>
      <c r="H52" s="617"/>
      <c r="I52" s="1346" t="s">
        <v>964</v>
      </c>
      <c r="J52" s="618"/>
      <c r="K52" s="614"/>
      <c r="L52" s="615"/>
      <c r="M52" s="615"/>
      <c r="N52" s="615"/>
      <c r="O52" s="615"/>
      <c r="P52" s="614"/>
      <c r="Q52" s="615"/>
      <c r="R52" s="616"/>
      <c r="S52" s="615"/>
      <c r="T52" s="615"/>
      <c r="U52" s="615"/>
      <c r="V52" s="615"/>
      <c r="W52" s="615"/>
      <c r="X52" s="615"/>
      <c r="Y52" s="615"/>
    </row>
    <row r="53" spans="1:25" ht="13.5" customHeight="1">
      <c r="A53" s="1478" t="str">
        <f>'Unit Info'!G6</f>
        <v>Level 5</v>
      </c>
      <c r="B53" s="435">
        <v>1</v>
      </c>
      <c r="C53" s="436" t="s">
        <v>28</v>
      </c>
      <c r="D53" s="619"/>
      <c r="E53" s="620"/>
      <c r="F53" s="621"/>
      <c r="G53" s="620"/>
      <c r="H53" s="622"/>
      <c r="I53" s="622"/>
      <c r="J53" s="623"/>
      <c r="K53" s="619"/>
      <c r="L53" s="620" t="s">
        <v>1879</v>
      </c>
      <c r="M53" s="620"/>
      <c r="N53" s="620" t="s">
        <v>649</v>
      </c>
      <c r="O53" s="620" t="s">
        <v>142</v>
      </c>
      <c r="P53" s="620" t="s">
        <v>1856</v>
      </c>
      <c r="Q53" s="620" t="s">
        <v>1856</v>
      </c>
      <c r="R53" s="620" t="s">
        <v>1856</v>
      </c>
      <c r="S53" s="620"/>
      <c r="T53" s="620" t="s">
        <v>645</v>
      </c>
      <c r="U53" s="620"/>
      <c r="V53" s="620"/>
      <c r="W53" s="620"/>
      <c r="X53" s="620"/>
      <c r="Y53" s="620"/>
    </row>
    <row r="54" spans="1:25" ht="12.75" customHeight="1">
      <c r="A54" s="1478"/>
      <c r="B54" s="437">
        <v>2</v>
      </c>
      <c r="C54" s="438" t="s">
        <v>28</v>
      </c>
      <c r="D54" s="624"/>
      <c r="E54" s="625"/>
      <c r="F54" s="626"/>
      <c r="G54" s="625"/>
      <c r="H54" s="627"/>
      <c r="I54" s="627"/>
      <c r="J54" s="628"/>
      <c r="K54" s="624"/>
      <c r="L54" s="630" t="s">
        <v>1879</v>
      </c>
      <c r="M54" s="630"/>
      <c r="N54" s="625" t="s">
        <v>649</v>
      </c>
      <c r="O54" s="625" t="s">
        <v>142</v>
      </c>
      <c r="P54" s="630" t="s">
        <v>1856</v>
      </c>
      <c r="Q54" s="630" t="s">
        <v>1856</v>
      </c>
      <c r="R54" s="630" t="s">
        <v>1856</v>
      </c>
      <c r="S54" s="625"/>
      <c r="T54" s="630" t="s">
        <v>645</v>
      </c>
      <c r="U54" s="625"/>
      <c r="V54" s="625"/>
      <c r="W54" s="625"/>
      <c r="X54" s="625"/>
      <c r="Y54" s="625"/>
    </row>
    <row r="55" spans="1:25" ht="12.75" customHeight="1">
      <c r="A55" s="1478"/>
      <c r="B55" s="437">
        <v>3</v>
      </c>
      <c r="C55" s="438" t="s">
        <v>28</v>
      </c>
      <c r="D55" s="624"/>
      <c r="E55" s="625"/>
      <c r="F55" s="626"/>
      <c r="G55" s="625"/>
      <c r="H55" s="627"/>
      <c r="I55" s="627"/>
      <c r="J55" s="628"/>
      <c r="K55" s="624"/>
      <c r="L55" s="630" t="s">
        <v>1879</v>
      </c>
      <c r="M55" s="630"/>
      <c r="N55" s="625" t="s">
        <v>649</v>
      </c>
      <c r="O55" s="625" t="s">
        <v>142</v>
      </c>
      <c r="P55" s="630" t="s">
        <v>1856</v>
      </c>
      <c r="Q55" s="630" t="s">
        <v>1856</v>
      </c>
      <c r="R55" s="630" t="s">
        <v>1856</v>
      </c>
      <c r="S55" s="625"/>
      <c r="T55" s="630" t="s">
        <v>645</v>
      </c>
      <c r="U55" s="625"/>
      <c r="V55" s="625"/>
      <c r="W55" s="625"/>
      <c r="X55" s="625"/>
      <c r="Y55" s="625"/>
    </row>
    <row r="56" spans="1:25" ht="12.75" customHeight="1">
      <c r="A56" s="1478"/>
      <c r="B56" s="437">
        <v>4</v>
      </c>
      <c r="C56" s="438" t="s">
        <v>28</v>
      </c>
      <c r="D56" s="629"/>
      <c r="E56" s="630"/>
      <c r="F56" s="631"/>
      <c r="G56" s="630"/>
      <c r="H56" s="632"/>
      <c r="I56" s="632"/>
      <c r="J56" s="633"/>
      <c r="K56" s="629"/>
      <c r="L56" s="630" t="s">
        <v>1879</v>
      </c>
      <c r="M56" s="630"/>
      <c r="N56" s="630"/>
      <c r="O56" s="630"/>
      <c r="P56" s="630"/>
      <c r="Q56" s="630"/>
      <c r="R56" s="630"/>
      <c r="S56" s="630"/>
      <c r="T56" s="630"/>
      <c r="U56" s="630"/>
      <c r="V56" s="630"/>
      <c r="W56" s="630"/>
      <c r="X56" s="630"/>
      <c r="Y56" s="630"/>
    </row>
    <row r="57" spans="1:25" ht="12.75" customHeight="1">
      <c r="A57" s="1478"/>
      <c r="B57" s="437">
        <v>5</v>
      </c>
      <c r="C57" s="439" t="s">
        <v>28</v>
      </c>
      <c r="D57" s="634"/>
      <c r="E57" s="635"/>
      <c r="F57" s="636"/>
      <c r="G57" s="635"/>
      <c r="H57" s="637"/>
      <c r="I57" s="637"/>
      <c r="J57" s="638"/>
      <c r="K57" s="634"/>
      <c r="L57" s="635" t="s">
        <v>1879</v>
      </c>
      <c r="M57" s="635"/>
      <c r="N57" s="635"/>
      <c r="O57" s="635"/>
      <c r="P57" s="635"/>
      <c r="Q57" s="635"/>
      <c r="R57" s="635"/>
      <c r="S57" s="635"/>
      <c r="T57" s="635"/>
      <c r="U57" s="635"/>
      <c r="V57" s="635"/>
      <c r="W57" s="635"/>
      <c r="X57" s="635"/>
      <c r="Y57" s="635"/>
    </row>
    <row r="58" spans="1:25" ht="12.75" customHeight="1">
      <c r="A58" s="1478"/>
      <c r="B58" s="437">
        <v>6</v>
      </c>
      <c r="C58" s="438" t="s">
        <v>28</v>
      </c>
      <c r="D58" s="624"/>
      <c r="E58" s="625"/>
      <c r="F58" s="626"/>
      <c r="G58" s="625"/>
      <c r="H58" s="627"/>
      <c r="I58" s="627"/>
      <c r="J58" s="628"/>
      <c r="K58" s="624"/>
      <c r="L58" s="630" t="s">
        <v>1879</v>
      </c>
      <c r="M58" s="630"/>
      <c r="N58" s="625"/>
      <c r="O58" s="625"/>
      <c r="P58" s="625"/>
      <c r="Q58" s="625"/>
      <c r="R58" s="625"/>
      <c r="S58" s="625"/>
      <c r="T58" s="625"/>
      <c r="U58" s="625"/>
      <c r="V58" s="625"/>
      <c r="W58" s="625"/>
      <c r="X58" s="625"/>
      <c r="Y58" s="625"/>
    </row>
    <row r="59" spans="1:25" ht="12.75" customHeight="1">
      <c r="A59" s="1478"/>
      <c r="B59" s="437">
        <v>7</v>
      </c>
      <c r="C59" s="438" t="s">
        <v>28</v>
      </c>
      <c r="D59" s="624"/>
      <c r="E59" s="625"/>
      <c r="F59" s="626"/>
      <c r="G59" s="625"/>
      <c r="H59" s="627"/>
      <c r="I59" s="627"/>
      <c r="J59" s="628"/>
      <c r="K59" s="624"/>
      <c r="L59" s="625"/>
      <c r="M59" s="630"/>
      <c r="N59" s="625"/>
      <c r="O59" s="625"/>
      <c r="P59" s="625"/>
      <c r="Q59" s="625"/>
      <c r="R59" s="625"/>
      <c r="S59" s="625"/>
      <c r="T59" s="625"/>
      <c r="U59" s="625"/>
      <c r="V59" s="625"/>
      <c r="W59" s="625"/>
      <c r="X59" s="625"/>
      <c r="Y59" s="625"/>
    </row>
    <row r="60" spans="1:25" ht="12.75" customHeight="1">
      <c r="A60" s="1478"/>
      <c r="B60" s="437">
        <v>8</v>
      </c>
      <c r="C60" s="438" t="s">
        <v>28</v>
      </c>
      <c r="D60" s="629"/>
      <c r="E60" s="630"/>
      <c r="F60" s="631"/>
      <c r="G60" s="630"/>
      <c r="H60" s="632"/>
      <c r="I60" s="632"/>
      <c r="J60" s="633"/>
      <c r="K60" s="629"/>
      <c r="L60" s="630"/>
      <c r="M60" s="630"/>
      <c r="N60" s="630"/>
      <c r="O60" s="630"/>
      <c r="P60" s="630"/>
      <c r="Q60" s="630"/>
      <c r="R60" s="630"/>
      <c r="S60" s="630"/>
      <c r="T60" s="630"/>
      <c r="U60" s="630"/>
      <c r="V60" s="630"/>
      <c r="W60" s="630"/>
      <c r="X60" s="630"/>
      <c r="Y60" s="630"/>
    </row>
    <row r="61" spans="1:25" ht="12.75" customHeight="1">
      <c r="A61" s="1478"/>
      <c r="B61" s="437">
        <v>9</v>
      </c>
      <c r="C61" s="439" t="s">
        <v>28</v>
      </c>
      <c r="D61" s="634"/>
      <c r="E61" s="635"/>
      <c r="F61" s="636"/>
      <c r="G61" s="635"/>
      <c r="H61" s="637"/>
      <c r="I61" s="637"/>
      <c r="J61" s="638"/>
      <c r="K61" s="634"/>
      <c r="L61" s="635"/>
      <c r="M61" s="635"/>
      <c r="N61" s="635"/>
      <c r="O61" s="635"/>
      <c r="P61" s="635"/>
      <c r="Q61" s="635"/>
      <c r="R61" s="635"/>
      <c r="S61" s="635"/>
      <c r="T61" s="635"/>
      <c r="U61" s="635"/>
      <c r="V61" s="635"/>
      <c r="W61" s="635"/>
      <c r="X61" s="635"/>
      <c r="Y61" s="635"/>
    </row>
    <row r="62" spans="1:25" ht="12.75" customHeight="1">
      <c r="A62" s="1478"/>
      <c r="B62" s="437">
        <v>10</v>
      </c>
      <c r="C62" s="438" t="s">
        <v>28</v>
      </c>
      <c r="D62" s="624"/>
      <c r="E62" s="625"/>
      <c r="F62" s="626"/>
      <c r="G62" s="625"/>
      <c r="H62" s="627"/>
      <c r="I62" s="627"/>
      <c r="J62" s="628"/>
      <c r="K62" s="624"/>
      <c r="L62" s="625"/>
      <c r="M62" s="630"/>
      <c r="N62" s="625"/>
      <c r="O62" s="625"/>
      <c r="P62" s="625"/>
      <c r="Q62" s="625"/>
      <c r="R62" s="625"/>
      <c r="S62" s="625"/>
      <c r="T62" s="625"/>
      <c r="U62" s="625"/>
      <c r="V62" s="625"/>
      <c r="W62" s="625"/>
      <c r="X62" s="625"/>
      <c r="Y62" s="625"/>
    </row>
    <row r="63" spans="1:25" ht="12.75" customHeight="1">
      <c r="A63" s="1478"/>
      <c r="B63" s="437">
        <v>11</v>
      </c>
      <c r="C63" s="438" t="s">
        <v>28</v>
      </c>
      <c r="D63" s="624"/>
      <c r="E63" s="625"/>
      <c r="F63" s="626"/>
      <c r="G63" s="625"/>
      <c r="H63" s="627"/>
      <c r="I63" s="627"/>
      <c r="J63" s="628"/>
      <c r="K63" s="624"/>
      <c r="L63" s="625"/>
      <c r="M63" s="630"/>
      <c r="N63" s="625"/>
      <c r="O63" s="625"/>
      <c r="P63" s="625"/>
      <c r="Q63" s="625"/>
      <c r="R63" s="625"/>
      <c r="S63" s="625"/>
      <c r="T63" s="625"/>
      <c r="U63" s="625"/>
      <c r="V63" s="625"/>
      <c r="W63" s="625"/>
      <c r="X63" s="625"/>
      <c r="Y63" s="625"/>
    </row>
    <row r="64" spans="1:25" ht="13.5" customHeight="1" thickBot="1">
      <c r="A64" s="1479"/>
      <c r="B64" s="440">
        <v>12</v>
      </c>
      <c r="C64" s="441" t="s">
        <v>28</v>
      </c>
      <c r="D64" s="639"/>
      <c r="E64" s="640"/>
      <c r="F64" s="641"/>
      <c r="G64" s="640"/>
      <c r="H64" s="642"/>
      <c r="I64" s="642"/>
      <c r="J64" s="643"/>
      <c r="K64" s="639"/>
      <c r="L64" s="640"/>
      <c r="M64" s="640"/>
      <c r="N64" s="640"/>
      <c r="O64" s="640"/>
      <c r="P64" s="640"/>
      <c r="Q64" s="640"/>
      <c r="R64" s="640"/>
      <c r="S64" s="640"/>
      <c r="T64" s="640"/>
      <c r="U64" s="640"/>
      <c r="V64" s="640"/>
      <c r="W64" s="640"/>
      <c r="X64" s="640"/>
      <c r="Y64" s="640"/>
    </row>
  </sheetData>
  <mergeCells count="9">
    <mergeCell ref="A53:A64"/>
    <mergeCell ref="P1:Y1"/>
    <mergeCell ref="A28:A39"/>
    <mergeCell ref="A41:A52"/>
    <mergeCell ref="A4:A15"/>
    <mergeCell ref="A16:A27"/>
    <mergeCell ref="I2:J2"/>
    <mergeCell ref="I3:J3"/>
    <mergeCell ref="D1:M1"/>
  </mergeCells>
  <conditionalFormatting sqref="A62:A63 A58:A59 A54:A55">
    <cfRule type="cellIs" dxfId="8" priority="6" stopIfTrue="1" operator="equal">
      <formula>"TBD"</formula>
    </cfRule>
  </conditionalFormatting>
  <dataValidations count="1">
    <dataValidation type="list" allowBlank="1" showInputMessage="1" showErrorMessage="1" sqref="L2:M2" xr:uid="{00000000-0002-0000-0300-000000000000}">
      <formula1>"Comp - FTX Wkd, Comp - Int-Sqn Comp, Comp - Elemental Day"</formula1>
    </dataValidation>
  </dataValidations>
  <pageMargins left="0.70866141732283472" right="0.70866141732283472" top="0.74803149606299213" bottom="0.74803149606299213" header="0.31496062992125984" footer="0.31496062992125984"/>
  <pageSetup scale="62" fitToWidth="2" orientation="landscape" horizont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Opt_Trg">
    <pageSetUpPr fitToPage="1"/>
  </sheetPr>
  <dimension ref="A1:Q1018"/>
  <sheetViews>
    <sheetView workbookViewId="0">
      <selection activeCell="J10" sqref="J10:O19"/>
    </sheetView>
  </sheetViews>
  <sheetFormatPr defaultRowHeight="13.2"/>
  <cols>
    <col min="1" max="1" width="11.109375" style="408" customWidth="1"/>
    <col min="2" max="2" width="10.6640625" style="1" hidden="1" customWidth="1"/>
    <col min="3" max="3" width="9.109375" style="86" customWidth="1"/>
    <col min="4" max="4" width="10.5546875" style="86" bestFit="1" customWidth="1"/>
    <col min="5" max="5" width="29" customWidth="1"/>
    <col min="6" max="6" width="23.109375" customWidth="1"/>
    <col min="7" max="7" width="12.5546875" customWidth="1"/>
    <col min="8" max="8" width="10.6640625" style="1067" bestFit="1" customWidth="1"/>
    <col min="9" max="9" width="3.44140625" customWidth="1"/>
    <col min="10" max="10" width="12.6640625" customWidth="1"/>
    <col min="11" max="12" width="10.6640625" customWidth="1"/>
    <col min="13" max="15" width="22.6640625" customWidth="1"/>
    <col min="17" max="17" width="0" hidden="1" customWidth="1"/>
  </cols>
  <sheetData>
    <row r="1" spans="1:17" s="1" customFormat="1">
      <c r="A1" s="1063" t="s">
        <v>14</v>
      </c>
      <c r="B1" s="1064" t="s">
        <v>15</v>
      </c>
      <c r="C1" s="1065" t="s">
        <v>16</v>
      </c>
      <c r="D1" s="1065" t="s">
        <v>17</v>
      </c>
      <c r="E1" s="1064" t="s">
        <v>18</v>
      </c>
      <c r="F1" s="1064" t="s">
        <v>19</v>
      </c>
      <c r="G1" s="1064" t="s">
        <v>20</v>
      </c>
      <c r="H1" s="1064" t="s">
        <v>15</v>
      </c>
      <c r="Q1" s="11" t="s">
        <v>1971</v>
      </c>
    </row>
    <row r="2" spans="1:17" ht="13.8" thickBot="1">
      <c r="A2" s="406">
        <v>43050</v>
      </c>
      <c r="B2" s="348"/>
      <c r="C2" s="349">
        <v>1100</v>
      </c>
      <c r="D2" s="349">
        <v>1200</v>
      </c>
      <c r="E2" s="350" t="s">
        <v>1958</v>
      </c>
      <c r="F2" s="350" t="s">
        <v>1968</v>
      </c>
      <c r="G2" s="350" t="s">
        <v>1969</v>
      </c>
      <c r="H2" s="1066">
        <f>IF(A2="","",A2)</f>
        <v>43050</v>
      </c>
      <c r="Q2" s="11" t="s">
        <v>1972</v>
      </c>
    </row>
    <row r="3" spans="1:17" ht="13.8" thickBot="1">
      <c r="A3" s="406"/>
      <c r="B3" s="348"/>
      <c r="C3" s="349"/>
      <c r="D3" s="349"/>
      <c r="E3" s="350"/>
      <c r="F3" s="350"/>
      <c r="G3" s="350"/>
      <c r="H3" s="1066" t="str">
        <f t="shared" ref="H3:H66" si="0">IF(A3="","",A3)</f>
        <v/>
      </c>
      <c r="J3" s="1497" t="s">
        <v>37</v>
      </c>
      <c r="K3" s="1498"/>
      <c r="L3" s="1499"/>
      <c r="Q3" s="11" t="s">
        <v>1973</v>
      </c>
    </row>
    <row r="4" spans="1:17">
      <c r="A4" s="406"/>
      <c r="B4" s="348"/>
      <c r="C4" s="351"/>
      <c r="D4" s="351"/>
      <c r="E4" s="350"/>
      <c r="F4" s="350"/>
      <c r="G4" s="350"/>
      <c r="H4" s="1066" t="str">
        <f t="shared" si="0"/>
        <v/>
      </c>
      <c r="Q4" s="11" t="s">
        <v>1974</v>
      </c>
    </row>
    <row r="5" spans="1:17">
      <c r="A5" s="406"/>
      <c r="B5" s="348"/>
      <c r="C5" s="349"/>
      <c r="D5" s="349"/>
      <c r="E5" s="350"/>
      <c r="F5" s="350"/>
      <c r="G5" s="350"/>
      <c r="H5" s="1066" t="str">
        <f t="shared" si="0"/>
        <v/>
      </c>
      <c r="Q5" s="11" t="s">
        <v>1975</v>
      </c>
    </row>
    <row r="6" spans="1:17">
      <c r="A6" s="406"/>
      <c r="B6" s="83" t="str">
        <f t="shared" ref="B6:B69" si="1">IF(A6="","",A6)</f>
        <v/>
      </c>
      <c r="C6" s="84"/>
      <c r="D6" s="84"/>
      <c r="E6" s="5"/>
      <c r="F6" s="5"/>
      <c r="G6" s="5"/>
      <c r="H6" s="1066" t="str">
        <f t="shared" si="0"/>
        <v/>
      </c>
      <c r="Q6" s="11" t="s">
        <v>1976</v>
      </c>
    </row>
    <row r="7" spans="1:17" ht="13.8" thickBot="1">
      <c r="A7" s="406"/>
      <c r="B7" s="83" t="str">
        <f t="shared" si="1"/>
        <v/>
      </c>
      <c r="C7" s="84"/>
      <c r="D7" s="84"/>
      <c r="E7" s="5"/>
      <c r="F7" s="5"/>
      <c r="G7" s="5"/>
      <c r="H7" s="1066" t="str">
        <f t="shared" si="0"/>
        <v/>
      </c>
      <c r="Q7" s="11" t="s">
        <v>1977</v>
      </c>
    </row>
    <row r="8" spans="1:17" ht="13.8" thickBot="1">
      <c r="A8" s="406"/>
      <c r="B8" s="83" t="str">
        <f t="shared" si="1"/>
        <v/>
      </c>
      <c r="C8" s="84"/>
      <c r="D8" s="84"/>
      <c r="E8" s="5"/>
      <c r="F8" s="5"/>
      <c r="G8" s="5"/>
      <c r="H8" s="1066" t="str">
        <f t="shared" si="0"/>
        <v/>
      </c>
      <c r="J8" s="1500" t="s">
        <v>2004</v>
      </c>
      <c r="K8" s="1501"/>
      <c r="L8" s="1501"/>
      <c r="M8" s="1501"/>
      <c r="N8" s="1501"/>
      <c r="O8" s="1502"/>
    </row>
    <row r="9" spans="1:17" ht="13.8" thickBot="1">
      <c r="A9" s="406"/>
      <c r="B9" s="83" t="str">
        <f t="shared" si="1"/>
        <v/>
      </c>
      <c r="C9" s="84"/>
      <c r="D9" s="84"/>
      <c r="E9" s="5"/>
      <c r="F9" s="5"/>
      <c r="G9" s="5"/>
      <c r="H9" s="1066" t="str">
        <f t="shared" si="0"/>
        <v/>
      </c>
      <c r="J9" s="1077" t="s">
        <v>15</v>
      </c>
      <c r="K9" s="1078" t="s">
        <v>16</v>
      </c>
      <c r="L9" s="1078" t="s">
        <v>17</v>
      </c>
      <c r="M9" s="1079" t="s">
        <v>18</v>
      </c>
      <c r="N9" s="1079" t="s">
        <v>19</v>
      </c>
      <c r="O9" s="1080" t="s">
        <v>20</v>
      </c>
    </row>
    <row r="10" spans="1:17">
      <c r="A10" s="406"/>
      <c r="B10" s="83" t="str">
        <f t="shared" si="1"/>
        <v/>
      </c>
      <c r="C10" s="84"/>
      <c r="D10" s="84"/>
      <c r="E10" s="5"/>
      <c r="F10" s="5"/>
      <c r="G10" s="5"/>
      <c r="H10" s="1066" t="str">
        <f t="shared" si="0"/>
        <v/>
      </c>
      <c r="J10" s="1076"/>
      <c r="K10" s="1244"/>
      <c r="L10" s="1244"/>
      <c r="M10" s="1081"/>
      <c r="N10" s="1081"/>
      <c r="O10" s="1082"/>
    </row>
    <row r="11" spans="1:17">
      <c r="A11" s="406"/>
      <c r="B11" s="83" t="str">
        <f t="shared" si="1"/>
        <v/>
      </c>
      <c r="C11" s="84"/>
      <c r="D11" s="84"/>
      <c r="E11" s="5"/>
      <c r="F11" s="5"/>
      <c r="G11" s="5"/>
      <c r="H11" s="1066" t="str">
        <f t="shared" si="0"/>
        <v/>
      </c>
      <c r="J11" s="1243"/>
      <c r="K11" s="1070"/>
      <c r="L11" s="1070"/>
      <c r="M11" s="1083"/>
      <c r="N11" s="1083"/>
      <c r="O11" s="1084"/>
    </row>
    <row r="12" spans="1:17">
      <c r="A12" s="406"/>
      <c r="B12" s="83" t="str">
        <f t="shared" si="1"/>
        <v/>
      </c>
      <c r="C12" s="84"/>
      <c r="D12" s="84"/>
      <c r="E12" s="5"/>
      <c r="F12" s="5"/>
      <c r="G12" s="5"/>
      <c r="H12" s="1066" t="str">
        <f t="shared" si="0"/>
        <v/>
      </c>
      <c r="J12" s="1243"/>
      <c r="K12" s="1070"/>
      <c r="L12" s="1070"/>
      <c r="M12" s="1083"/>
      <c r="N12" s="1083"/>
      <c r="O12" s="1084"/>
    </row>
    <row r="13" spans="1:17">
      <c r="A13" s="406"/>
      <c r="B13" s="83" t="str">
        <f t="shared" si="1"/>
        <v/>
      </c>
      <c r="C13" s="84"/>
      <c r="D13" s="84"/>
      <c r="E13" s="5"/>
      <c r="F13" s="5"/>
      <c r="G13" s="5"/>
      <c r="H13" s="1066" t="str">
        <f t="shared" si="0"/>
        <v/>
      </c>
      <c r="J13" s="1071"/>
      <c r="K13" s="1245"/>
      <c r="L13" s="1245"/>
      <c r="M13" s="1083"/>
      <c r="N13" s="1083"/>
      <c r="O13" s="1084"/>
    </row>
    <row r="14" spans="1:17">
      <c r="A14" s="406"/>
      <c r="B14" s="83" t="str">
        <f t="shared" si="1"/>
        <v/>
      </c>
      <c r="C14" s="84"/>
      <c r="D14" s="84"/>
      <c r="E14" s="5"/>
      <c r="F14" s="5"/>
      <c r="G14" s="5"/>
      <c r="H14" s="1066" t="str">
        <f t="shared" si="0"/>
        <v/>
      </c>
      <c r="J14" s="1071"/>
      <c r="K14" s="1070"/>
      <c r="L14" s="1070"/>
      <c r="M14" s="1083"/>
      <c r="N14" s="1083"/>
      <c r="O14" s="1084"/>
    </row>
    <row r="15" spans="1:17">
      <c r="A15" s="406"/>
      <c r="B15" s="83" t="str">
        <f t="shared" si="1"/>
        <v/>
      </c>
      <c r="C15" s="84"/>
      <c r="D15" s="84"/>
      <c r="E15" s="5"/>
      <c r="F15" s="5"/>
      <c r="G15" s="5"/>
      <c r="H15" s="1066" t="str">
        <f t="shared" si="0"/>
        <v/>
      </c>
      <c r="I15" s="2"/>
      <c r="J15" s="1085"/>
      <c r="K15" s="1070"/>
      <c r="L15" s="1070"/>
      <c r="M15" s="1083"/>
      <c r="N15" s="1083"/>
      <c r="O15" s="1084"/>
    </row>
    <row r="16" spans="1:17">
      <c r="A16" s="406"/>
      <c r="B16" s="83" t="str">
        <f t="shared" si="1"/>
        <v/>
      </c>
      <c r="C16" s="84"/>
      <c r="D16" s="84"/>
      <c r="E16" s="5"/>
      <c r="F16" s="5"/>
      <c r="G16" s="5"/>
      <c r="H16" s="1066" t="str">
        <f t="shared" si="0"/>
        <v/>
      </c>
      <c r="J16" s="1071"/>
      <c r="K16" s="1070"/>
      <c r="L16" s="1070"/>
      <c r="M16" s="1083"/>
      <c r="N16" s="1083"/>
      <c r="O16" s="1084"/>
    </row>
    <row r="17" spans="1:15">
      <c r="A17" s="406"/>
      <c r="B17" s="83" t="str">
        <f t="shared" si="1"/>
        <v/>
      </c>
      <c r="C17" s="84"/>
      <c r="D17" s="84"/>
      <c r="E17" s="5"/>
      <c r="F17" s="5"/>
      <c r="G17" s="5"/>
      <c r="H17" s="1066" t="str">
        <f t="shared" si="0"/>
        <v/>
      </c>
      <c r="J17" s="1071"/>
      <c r="K17" s="1070"/>
      <c r="L17" s="1070"/>
      <c r="M17" s="1070"/>
      <c r="N17" s="1070"/>
      <c r="O17" s="1072"/>
    </row>
    <row r="18" spans="1:15">
      <c r="A18" s="406"/>
      <c r="B18" s="83" t="str">
        <f t="shared" si="1"/>
        <v/>
      </c>
      <c r="C18" s="84"/>
      <c r="D18" s="84"/>
      <c r="E18" s="5"/>
      <c r="F18" s="5"/>
      <c r="G18" s="5"/>
      <c r="H18" s="1066" t="str">
        <f t="shared" si="0"/>
        <v/>
      </c>
      <c r="J18" s="1071"/>
      <c r="K18" s="1070"/>
      <c r="L18" s="1070"/>
      <c r="M18" s="1070"/>
      <c r="N18" s="1070"/>
      <c r="O18" s="1072"/>
    </row>
    <row r="19" spans="1:15" ht="13.8" thickBot="1">
      <c r="A19" s="406"/>
      <c r="B19" s="83" t="str">
        <f t="shared" si="1"/>
        <v/>
      </c>
      <c r="C19" s="84"/>
      <c r="D19" s="84"/>
      <c r="E19" s="5"/>
      <c r="F19" s="5"/>
      <c r="G19" s="5"/>
      <c r="H19" s="1066" t="str">
        <f t="shared" si="0"/>
        <v/>
      </c>
      <c r="J19" s="1073"/>
      <c r="K19" s="1074"/>
      <c r="L19" s="1074"/>
      <c r="M19" s="1074"/>
      <c r="N19" s="1074"/>
      <c r="O19" s="1075"/>
    </row>
    <row r="20" spans="1:15">
      <c r="A20" s="406"/>
      <c r="B20" s="83" t="str">
        <f t="shared" si="1"/>
        <v/>
      </c>
      <c r="C20" s="84"/>
      <c r="D20" s="84"/>
      <c r="E20" s="5"/>
      <c r="F20" s="5"/>
      <c r="G20" s="5"/>
      <c r="H20" s="1066" t="str">
        <f t="shared" si="0"/>
        <v/>
      </c>
    </row>
    <row r="21" spans="1:15">
      <c r="A21" s="406"/>
      <c r="B21" s="83" t="str">
        <f t="shared" si="1"/>
        <v/>
      </c>
      <c r="C21" s="84"/>
      <c r="D21" s="84"/>
      <c r="E21" s="5"/>
      <c r="F21" s="5"/>
      <c r="G21" s="5"/>
      <c r="H21" s="1066" t="str">
        <f t="shared" si="0"/>
        <v/>
      </c>
    </row>
    <row r="22" spans="1:15">
      <c r="A22" s="406"/>
      <c r="B22" s="83" t="str">
        <f t="shared" si="1"/>
        <v/>
      </c>
      <c r="C22" s="84"/>
      <c r="D22" s="84"/>
      <c r="E22" s="5"/>
      <c r="F22" s="5"/>
      <c r="G22" s="5"/>
      <c r="H22" s="1066" t="str">
        <f t="shared" si="0"/>
        <v/>
      </c>
    </row>
    <row r="23" spans="1:15">
      <c r="A23" s="406"/>
      <c r="B23" s="83" t="str">
        <f t="shared" si="1"/>
        <v/>
      </c>
      <c r="C23" s="84"/>
      <c r="D23" s="84"/>
      <c r="E23" s="5"/>
      <c r="F23" s="5"/>
      <c r="G23" s="5"/>
      <c r="H23" s="1066" t="str">
        <f t="shared" si="0"/>
        <v/>
      </c>
    </row>
    <row r="24" spans="1:15">
      <c r="A24" s="406"/>
      <c r="B24" s="83" t="str">
        <f t="shared" si="1"/>
        <v/>
      </c>
      <c r="C24" s="84"/>
      <c r="D24" s="84"/>
      <c r="E24" s="5"/>
      <c r="F24" s="5"/>
      <c r="G24" s="5"/>
      <c r="H24" s="1066" t="str">
        <f t="shared" si="0"/>
        <v/>
      </c>
    </row>
    <row r="25" spans="1:15">
      <c r="A25" s="406"/>
      <c r="B25" s="83" t="str">
        <f t="shared" si="1"/>
        <v/>
      </c>
      <c r="C25" s="84"/>
      <c r="D25" s="84"/>
      <c r="E25" s="5"/>
      <c r="F25" s="5"/>
      <c r="G25" s="5"/>
      <c r="H25" s="1066" t="str">
        <f t="shared" si="0"/>
        <v/>
      </c>
    </row>
    <row r="26" spans="1:15">
      <c r="A26" s="406"/>
      <c r="B26" s="83" t="str">
        <f t="shared" si="1"/>
        <v/>
      </c>
      <c r="C26" s="84"/>
      <c r="D26" s="84"/>
      <c r="E26" s="5"/>
      <c r="F26" s="5"/>
      <c r="G26" s="5"/>
      <c r="H26" s="1066" t="str">
        <f t="shared" si="0"/>
        <v/>
      </c>
    </row>
    <row r="27" spans="1:15">
      <c r="A27" s="406"/>
      <c r="B27" s="83" t="str">
        <f t="shared" si="1"/>
        <v/>
      </c>
      <c r="C27" s="84"/>
      <c r="D27" s="84"/>
      <c r="E27" s="5"/>
      <c r="F27" s="5"/>
      <c r="G27" s="5"/>
      <c r="H27" s="1066" t="str">
        <f t="shared" si="0"/>
        <v/>
      </c>
    </row>
    <row r="28" spans="1:15">
      <c r="A28" s="406"/>
      <c r="B28" s="83" t="str">
        <f t="shared" si="1"/>
        <v/>
      </c>
      <c r="C28" s="84"/>
      <c r="D28" s="84"/>
      <c r="E28" s="5"/>
      <c r="F28" s="5"/>
      <c r="G28" s="5"/>
      <c r="H28" s="1066" t="str">
        <f t="shared" si="0"/>
        <v/>
      </c>
    </row>
    <row r="29" spans="1:15">
      <c r="A29" s="406"/>
      <c r="B29" s="83" t="str">
        <f t="shared" si="1"/>
        <v/>
      </c>
      <c r="C29" s="84"/>
      <c r="D29" s="84"/>
      <c r="E29" s="5"/>
      <c r="F29" s="5"/>
      <c r="G29" s="5"/>
      <c r="H29" s="1066" t="str">
        <f t="shared" si="0"/>
        <v/>
      </c>
    </row>
    <row r="30" spans="1:15">
      <c r="A30" s="406"/>
      <c r="B30" s="83" t="str">
        <f t="shared" si="1"/>
        <v/>
      </c>
      <c r="C30" s="84"/>
      <c r="D30" s="84"/>
      <c r="E30" s="5"/>
      <c r="F30" s="5"/>
      <c r="G30" s="5"/>
      <c r="H30" s="1066" t="str">
        <f t="shared" si="0"/>
        <v/>
      </c>
    </row>
    <row r="31" spans="1:15">
      <c r="A31" s="406"/>
      <c r="B31" s="83" t="str">
        <f t="shared" si="1"/>
        <v/>
      </c>
      <c r="C31" s="84"/>
      <c r="D31" s="84"/>
      <c r="E31" s="5"/>
      <c r="F31" s="5"/>
      <c r="G31" s="5"/>
      <c r="H31" s="1066" t="str">
        <f t="shared" si="0"/>
        <v/>
      </c>
    </row>
    <row r="32" spans="1:15">
      <c r="A32" s="406"/>
      <c r="B32" s="83" t="str">
        <f t="shared" si="1"/>
        <v/>
      </c>
      <c r="C32" s="84"/>
      <c r="D32" s="84"/>
      <c r="E32" s="5"/>
      <c r="F32" s="5"/>
      <c r="G32" s="5"/>
      <c r="H32" s="1066" t="str">
        <f t="shared" si="0"/>
        <v/>
      </c>
    </row>
    <row r="33" spans="1:8">
      <c r="A33" s="406"/>
      <c r="B33" s="83" t="str">
        <f t="shared" si="1"/>
        <v/>
      </c>
      <c r="C33" s="84"/>
      <c r="D33" s="84"/>
      <c r="E33" s="5"/>
      <c r="F33" s="5"/>
      <c r="G33" s="5"/>
      <c r="H33" s="1066" t="str">
        <f t="shared" si="0"/>
        <v/>
      </c>
    </row>
    <row r="34" spans="1:8">
      <c r="A34" s="406"/>
      <c r="B34" s="83" t="str">
        <f t="shared" si="1"/>
        <v/>
      </c>
      <c r="C34" s="84"/>
      <c r="D34" s="84"/>
      <c r="E34" s="5"/>
      <c r="F34" s="5"/>
      <c r="G34" s="5"/>
      <c r="H34" s="1066" t="str">
        <f t="shared" si="0"/>
        <v/>
      </c>
    </row>
    <row r="35" spans="1:8">
      <c r="A35" s="406"/>
      <c r="B35" s="83" t="str">
        <f t="shared" si="1"/>
        <v/>
      </c>
      <c r="C35" s="84"/>
      <c r="D35" s="84"/>
      <c r="E35" s="5"/>
      <c r="F35" s="5"/>
      <c r="G35" s="5"/>
      <c r="H35" s="1066" t="str">
        <f t="shared" si="0"/>
        <v/>
      </c>
    </row>
    <row r="36" spans="1:8">
      <c r="A36" s="406"/>
      <c r="B36" s="83" t="str">
        <f t="shared" si="1"/>
        <v/>
      </c>
      <c r="C36" s="84"/>
      <c r="D36" s="84"/>
      <c r="E36" s="5"/>
      <c r="F36" s="5"/>
      <c r="G36" s="5"/>
      <c r="H36" s="1066" t="str">
        <f t="shared" si="0"/>
        <v/>
      </c>
    </row>
    <row r="37" spans="1:8">
      <c r="A37" s="406"/>
      <c r="B37" s="83" t="str">
        <f t="shared" si="1"/>
        <v/>
      </c>
      <c r="C37" s="84"/>
      <c r="D37" s="84"/>
      <c r="E37" s="5"/>
      <c r="F37" s="5"/>
      <c r="G37" s="5"/>
      <c r="H37" s="1066" t="str">
        <f t="shared" si="0"/>
        <v/>
      </c>
    </row>
    <row r="38" spans="1:8">
      <c r="A38" s="406"/>
      <c r="B38" s="83" t="str">
        <f t="shared" si="1"/>
        <v/>
      </c>
      <c r="C38" s="84"/>
      <c r="D38" s="84"/>
      <c r="E38" s="5"/>
      <c r="F38" s="5"/>
      <c r="G38" s="5"/>
      <c r="H38" s="1066" t="str">
        <f t="shared" si="0"/>
        <v/>
      </c>
    </row>
    <row r="39" spans="1:8">
      <c r="A39" s="406"/>
      <c r="B39" s="83" t="str">
        <f t="shared" si="1"/>
        <v/>
      </c>
      <c r="C39" s="84"/>
      <c r="D39" s="84"/>
      <c r="E39" s="5"/>
      <c r="F39" s="5"/>
      <c r="G39" s="5"/>
      <c r="H39" s="1066" t="str">
        <f t="shared" si="0"/>
        <v/>
      </c>
    </row>
    <row r="40" spans="1:8">
      <c r="A40" s="406"/>
      <c r="B40" s="83" t="str">
        <f t="shared" si="1"/>
        <v/>
      </c>
      <c r="C40" s="84"/>
      <c r="D40" s="84"/>
      <c r="E40" s="5"/>
      <c r="F40" s="5"/>
      <c r="G40" s="5"/>
      <c r="H40" s="1066" t="str">
        <f t="shared" si="0"/>
        <v/>
      </c>
    </row>
    <row r="41" spans="1:8">
      <c r="A41" s="406"/>
      <c r="B41" s="83" t="str">
        <f t="shared" si="1"/>
        <v/>
      </c>
      <c r="C41" s="84"/>
      <c r="D41" s="84"/>
      <c r="E41" s="5"/>
      <c r="F41" s="5"/>
      <c r="G41" s="5"/>
      <c r="H41" s="1066" t="str">
        <f t="shared" si="0"/>
        <v/>
      </c>
    </row>
    <row r="42" spans="1:8">
      <c r="A42" s="406"/>
      <c r="B42" s="83" t="str">
        <f t="shared" si="1"/>
        <v/>
      </c>
      <c r="C42" s="84"/>
      <c r="D42" s="84"/>
      <c r="E42" s="5"/>
      <c r="F42" s="5"/>
      <c r="G42" s="5"/>
      <c r="H42" s="1066" t="str">
        <f t="shared" si="0"/>
        <v/>
      </c>
    </row>
    <row r="43" spans="1:8">
      <c r="A43" s="406"/>
      <c r="B43" s="83" t="str">
        <f t="shared" si="1"/>
        <v/>
      </c>
      <c r="C43" s="84"/>
      <c r="D43" s="84"/>
      <c r="E43" s="5"/>
      <c r="F43" s="5"/>
      <c r="G43" s="5"/>
      <c r="H43" s="1066" t="str">
        <f t="shared" si="0"/>
        <v/>
      </c>
    </row>
    <row r="44" spans="1:8">
      <c r="A44" s="406"/>
      <c r="B44" s="83" t="str">
        <f t="shared" si="1"/>
        <v/>
      </c>
      <c r="C44" s="84"/>
      <c r="D44" s="84"/>
      <c r="E44" s="5"/>
      <c r="F44" s="5"/>
      <c r="G44" s="5"/>
      <c r="H44" s="1066" t="str">
        <f t="shared" si="0"/>
        <v/>
      </c>
    </row>
    <row r="45" spans="1:8">
      <c r="A45" s="406"/>
      <c r="B45" s="83" t="str">
        <f t="shared" si="1"/>
        <v/>
      </c>
      <c r="C45" s="84"/>
      <c r="D45" s="84"/>
      <c r="E45" s="5"/>
      <c r="F45" s="5"/>
      <c r="G45" s="5"/>
      <c r="H45" s="1066" t="str">
        <f t="shared" si="0"/>
        <v/>
      </c>
    </row>
    <row r="46" spans="1:8">
      <c r="A46" s="406"/>
      <c r="B46" s="83" t="str">
        <f t="shared" si="1"/>
        <v/>
      </c>
      <c r="C46" s="84"/>
      <c r="D46" s="84"/>
      <c r="E46" s="5"/>
      <c r="F46" s="5"/>
      <c r="G46" s="5"/>
      <c r="H46" s="1066" t="str">
        <f t="shared" si="0"/>
        <v/>
      </c>
    </row>
    <row r="47" spans="1:8">
      <c r="A47" s="406"/>
      <c r="B47" s="83" t="str">
        <f t="shared" si="1"/>
        <v/>
      </c>
      <c r="C47" s="84"/>
      <c r="D47" s="84"/>
      <c r="E47" s="5"/>
      <c r="F47" s="5"/>
      <c r="G47" s="5"/>
      <c r="H47" s="1066"/>
    </row>
    <row r="48" spans="1:8">
      <c r="A48" s="406"/>
      <c r="B48" s="83" t="str">
        <f t="shared" si="1"/>
        <v/>
      </c>
      <c r="C48" s="84"/>
      <c r="D48" s="84"/>
      <c r="E48" s="5"/>
      <c r="F48" s="5"/>
      <c r="G48" s="5"/>
      <c r="H48" s="1066"/>
    </row>
    <row r="49" spans="1:8">
      <c r="A49" s="406"/>
      <c r="B49" s="83" t="str">
        <f t="shared" si="1"/>
        <v/>
      </c>
      <c r="C49" s="84"/>
      <c r="D49" s="84"/>
      <c r="E49" s="5"/>
      <c r="F49" s="5"/>
      <c r="G49" s="5"/>
      <c r="H49" s="1066" t="str">
        <f t="shared" si="0"/>
        <v/>
      </c>
    </row>
    <row r="50" spans="1:8">
      <c r="A50" s="406"/>
      <c r="B50" s="83" t="str">
        <f t="shared" si="1"/>
        <v/>
      </c>
      <c r="C50" s="84"/>
      <c r="D50" s="84"/>
      <c r="E50" s="5"/>
      <c r="F50" s="5"/>
      <c r="G50" s="5"/>
      <c r="H50" s="1066" t="str">
        <f t="shared" si="0"/>
        <v/>
      </c>
    </row>
    <row r="51" spans="1:8">
      <c r="A51" s="406"/>
      <c r="B51" s="83" t="str">
        <f t="shared" si="1"/>
        <v/>
      </c>
      <c r="C51" s="84"/>
      <c r="D51" s="84"/>
      <c r="E51" s="5"/>
      <c r="F51" s="5"/>
      <c r="G51" s="5"/>
      <c r="H51" s="1066" t="str">
        <f t="shared" si="0"/>
        <v/>
      </c>
    </row>
    <row r="52" spans="1:8">
      <c r="A52" s="406"/>
      <c r="B52" s="83" t="str">
        <f t="shared" si="1"/>
        <v/>
      </c>
      <c r="C52" s="84"/>
      <c r="D52" s="84"/>
      <c r="E52" s="5"/>
      <c r="F52" s="5"/>
      <c r="G52" s="5"/>
      <c r="H52" s="1066" t="str">
        <f t="shared" si="0"/>
        <v/>
      </c>
    </row>
    <row r="53" spans="1:8">
      <c r="A53" s="406"/>
      <c r="B53" s="83" t="str">
        <f t="shared" si="1"/>
        <v/>
      </c>
      <c r="C53" s="84"/>
      <c r="D53" s="84"/>
      <c r="E53" s="5"/>
      <c r="F53" s="5"/>
      <c r="G53" s="5"/>
      <c r="H53" s="1066" t="str">
        <f t="shared" si="0"/>
        <v/>
      </c>
    </row>
    <row r="54" spans="1:8">
      <c r="A54" s="406"/>
      <c r="B54" s="83" t="str">
        <f t="shared" si="1"/>
        <v/>
      </c>
      <c r="C54" s="84"/>
      <c r="D54" s="84"/>
      <c r="E54" s="5"/>
      <c r="F54" s="5"/>
      <c r="G54" s="5"/>
      <c r="H54" s="1066" t="str">
        <f t="shared" si="0"/>
        <v/>
      </c>
    </row>
    <row r="55" spans="1:8">
      <c r="A55" s="406"/>
      <c r="B55" s="83" t="str">
        <f t="shared" si="1"/>
        <v/>
      </c>
      <c r="C55" s="84"/>
      <c r="D55" s="84"/>
      <c r="E55" s="5"/>
      <c r="F55" s="5"/>
      <c r="G55" s="5"/>
      <c r="H55" s="1066" t="str">
        <f t="shared" si="0"/>
        <v/>
      </c>
    </row>
    <row r="56" spans="1:8">
      <c r="A56" s="406"/>
      <c r="B56" s="83" t="str">
        <f t="shared" si="1"/>
        <v/>
      </c>
      <c r="C56" s="84"/>
      <c r="D56" s="84"/>
      <c r="E56" s="5"/>
      <c r="F56" s="5"/>
      <c r="G56" s="5"/>
      <c r="H56" s="1066" t="str">
        <f t="shared" si="0"/>
        <v/>
      </c>
    </row>
    <row r="57" spans="1:8">
      <c r="A57" s="406"/>
      <c r="B57" s="83" t="str">
        <f t="shared" si="1"/>
        <v/>
      </c>
      <c r="C57" s="84"/>
      <c r="D57" s="84"/>
      <c r="E57" s="5"/>
      <c r="F57" s="5"/>
      <c r="G57" s="5"/>
      <c r="H57" s="1066" t="str">
        <f t="shared" si="0"/>
        <v/>
      </c>
    </row>
    <row r="58" spans="1:8">
      <c r="A58" s="406"/>
      <c r="B58" s="83" t="str">
        <f t="shared" si="1"/>
        <v/>
      </c>
      <c r="C58" s="84"/>
      <c r="D58" s="84"/>
      <c r="E58" s="5"/>
      <c r="F58" s="5"/>
      <c r="G58" s="5"/>
      <c r="H58" s="1066" t="str">
        <f t="shared" si="0"/>
        <v/>
      </c>
    </row>
    <row r="59" spans="1:8">
      <c r="A59" s="406"/>
      <c r="B59" s="83" t="str">
        <f t="shared" si="1"/>
        <v/>
      </c>
      <c r="C59" s="84"/>
      <c r="D59" s="84"/>
      <c r="E59" s="5"/>
      <c r="F59" s="5"/>
      <c r="G59" s="5"/>
      <c r="H59" s="1066" t="str">
        <f t="shared" si="0"/>
        <v/>
      </c>
    </row>
    <row r="60" spans="1:8">
      <c r="A60" s="406"/>
      <c r="B60" s="83" t="str">
        <f t="shared" si="1"/>
        <v/>
      </c>
      <c r="C60" s="84"/>
      <c r="D60" s="84"/>
      <c r="E60" s="5"/>
      <c r="F60" s="5"/>
      <c r="G60" s="5"/>
      <c r="H60" s="1066" t="str">
        <f t="shared" si="0"/>
        <v/>
      </c>
    </row>
    <row r="61" spans="1:8">
      <c r="A61" s="406"/>
      <c r="B61" s="83" t="str">
        <f t="shared" si="1"/>
        <v/>
      </c>
      <c r="C61" s="84"/>
      <c r="D61" s="84"/>
      <c r="E61" s="5"/>
      <c r="F61" s="5"/>
      <c r="G61" s="5"/>
      <c r="H61" s="1066" t="str">
        <f t="shared" si="0"/>
        <v/>
      </c>
    </row>
    <row r="62" spans="1:8">
      <c r="A62" s="406"/>
      <c r="B62" s="83" t="str">
        <f t="shared" si="1"/>
        <v/>
      </c>
      <c r="C62" s="84"/>
      <c r="D62" s="84"/>
      <c r="E62" s="5"/>
      <c r="F62" s="5"/>
      <c r="G62" s="5"/>
      <c r="H62" s="1066" t="str">
        <f t="shared" si="0"/>
        <v/>
      </c>
    </row>
    <row r="63" spans="1:8">
      <c r="A63" s="406"/>
      <c r="B63" s="83" t="str">
        <f t="shared" si="1"/>
        <v/>
      </c>
      <c r="C63" s="84"/>
      <c r="D63" s="84"/>
      <c r="E63" s="5"/>
      <c r="F63" s="5"/>
      <c r="G63" s="5"/>
      <c r="H63" s="1066" t="str">
        <f t="shared" si="0"/>
        <v/>
      </c>
    </row>
    <row r="64" spans="1:8">
      <c r="A64" s="406"/>
      <c r="B64" s="83" t="str">
        <f t="shared" si="1"/>
        <v/>
      </c>
      <c r="C64" s="84"/>
      <c r="D64" s="84"/>
      <c r="E64" s="5"/>
      <c r="F64" s="5"/>
      <c r="G64" s="5"/>
      <c r="H64" s="1066" t="str">
        <f t="shared" si="0"/>
        <v/>
      </c>
    </row>
    <row r="65" spans="1:8">
      <c r="A65" s="406"/>
      <c r="B65" s="83" t="str">
        <f t="shared" si="1"/>
        <v/>
      </c>
      <c r="C65" s="84"/>
      <c r="D65" s="84"/>
      <c r="E65" s="5"/>
      <c r="F65" s="5"/>
      <c r="G65" s="5"/>
      <c r="H65" s="1066" t="str">
        <f t="shared" si="0"/>
        <v/>
      </c>
    </row>
    <row r="66" spans="1:8">
      <c r="A66" s="406"/>
      <c r="B66" s="83" t="str">
        <f t="shared" si="1"/>
        <v/>
      </c>
      <c r="C66" s="84"/>
      <c r="D66" s="84"/>
      <c r="E66" s="5"/>
      <c r="F66" s="5"/>
      <c r="G66" s="5"/>
      <c r="H66" s="1066" t="str">
        <f t="shared" si="0"/>
        <v/>
      </c>
    </row>
    <row r="67" spans="1:8">
      <c r="A67" s="406"/>
      <c r="B67" s="83" t="str">
        <f t="shared" si="1"/>
        <v/>
      </c>
      <c r="C67" s="84"/>
      <c r="D67" s="84"/>
      <c r="E67" s="5"/>
      <c r="F67" s="5"/>
      <c r="G67" s="5"/>
      <c r="H67" s="1066" t="str">
        <f t="shared" ref="H67:H130" si="2">IF(A67="","",A67)</f>
        <v/>
      </c>
    </row>
    <row r="68" spans="1:8">
      <c r="A68" s="406"/>
      <c r="B68" s="83" t="str">
        <f t="shared" si="1"/>
        <v/>
      </c>
      <c r="C68" s="84"/>
      <c r="D68" s="84"/>
      <c r="E68" s="5"/>
      <c r="F68" s="5"/>
      <c r="G68" s="5"/>
      <c r="H68" s="1066" t="str">
        <f t="shared" si="2"/>
        <v/>
      </c>
    </row>
    <row r="69" spans="1:8">
      <c r="A69" s="406"/>
      <c r="B69" s="83" t="str">
        <f t="shared" si="1"/>
        <v/>
      </c>
      <c r="C69" s="84"/>
      <c r="D69" s="84"/>
      <c r="E69" s="5"/>
      <c r="F69" s="5"/>
      <c r="G69" s="5"/>
      <c r="H69" s="1066" t="str">
        <f t="shared" si="2"/>
        <v/>
      </c>
    </row>
    <row r="70" spans="1:8">
      <c r="A70" s="406"/>
      <c r="B70" s="83" t="str">
        <f t="shared" ref="B70:B133" si="3">IF(A70="","",A70)</f>
        <v/>
      </c>
      <c r="C70" s="84"/>
      <c r="D70" s="84"/>
      <c r="E70" s="5"/>
      <c r="F70" s="5"/>
      <c r="G70" s="5"/>
      <c r="H70" s="1066" t="str">
        <f t="shared" si="2"/>
        <v/>
      </c>
    </row>
    <row r="71" spans="1:8">
      <c r="A71" s="406"/>
      <c r="B71" s="83" t="str">
        <f t="shared" si="3"/>
        <v/>
      </c>
      <c r="C71" s="84"/>
      <c r="D71" s="84"/>
      <c r="E71" s="5"/>
      <c r="F71" s="5"/>
      <c r="G71" s="5"/>
      <c r="H71" s="1066" t="str">
        <f t="shared" si="2"/>
        <v/>
      </c>
    </row>
    <row r="72" spans="1:8">
      <c r="A72" s="406"/>
      <c r="B72" s="83" t="str">
        <f t="shared" si="3"/>
        <v/>
      </c>
      <c r="C72" s="84"/>
      <c r="D72" s="84"/>
      <c r="E72" s="5"/>
      <c r="F72" s="5"/>
      <c r="G72" s="5"/>
      <c r="H72" s="1066" t="str">
        <f t="shared" si="2"/>
        <v/>
      </c>
    </row>
    <row r="73" spans="1:8">
      <c r="A73" s="406"/>
      <c r="B73" s="83" t="str">
        <f t="shared" si="3"/>
        <v/>
      </c>
      <c r="C73" s="84"/>
      <c r="D73" s="84"/>
      <c r="E73" s="5"/>
      <c r="F73" s="5"/>
      <c r="G73" s="5"/>
      <c r="H73" s="1066" t="str">
        <f t="shared" si="2"/>
        <v/>
      </c>
    </row>
    <row r="74" spans="1:8">
      <c r="A74" s="406"/>
      <c r="B74" s="83" t="str">
        <f t="shared" si="3"/>
        <v/>
      </c>
      <c r="C74" s="84"/>
      <c r="D74" s="84"/>
      <c r="E74" s="5"/>
      <c r="F74" s="5"/>
      <c r="G74" s="5"/>
      <c r="H74" s="1066" t="str">
        <f t="shared" si="2"/>
        <v/>
      </c>
    </row>
    <row r="75" spans="1:8">
      <c r="A75" s="406"/>
      <c r="B75" s="83" t="str">
        <f t="shared" si="3"/>
        <v/>
      </c>
      <c r="C75" s="84"/>
      <c r="D75" s="84"/>
      <c r="E75" s="5"/>
      <c r="F75" s="5"/>
      <c r="G75" s="5"/>
      <c r="H75" s="1066" t="str">
        <f t="shared" si="2"/>
        <v/>
      </c>
    </row>
    <row r="76" spans="1:8">
      <c r="A76" s="406"/>
      <c r="B76" s="83" t="str">
        <f t="shared" si="3"/>
        <v/>
      </c>
      <c r="C76" s="84"/>
      <c r="D76" s="84"/>
      <c r="E76" s="5"/>
      <c r="F76" s="5"/>
      <c r="G76" s="5"/>
      <c r="H76" s="1066" t="str">
        <f t="shared" si="2"/>
        <v/>
      </c>
    </row>
    <row r="77" spans="1:8">
      <c r="A77" s="406"/>
      <c r="B77" s="83" t="str">
        <f t="shared" si="3"/>
        <v/>
      </c>
      <c r="C77" s="84"/>
      <c r="D77" s="84"/>
      <c r="E77" s="5"/>
      <c r="F77" s="5"/>
      <c r="G77" s="5"/>
      <c r="H77" s="1066" t="str">
        <f t="shared" si="2"/>
        <v/>
      </c>
    </row>
    <row r="78" spans="1:8">
      <c r="A78" s="406"/>
      <c r="B78" s="83" t="str">
        <f t="shared" si="3"/>
        <v/>
      </c>
      <c r="C78" s="84"/>
      <c r="D78" s="84"/>
      <c r="E78" s="5"/>
      <c r="F78" s="5"/>
      <c r="G78" s="5"/>
      <c r="H78" s="1066" t="str">
        <f t="shared" si="2"/>
        <v/>
      </c>
    </row>
    <row r="79" spans="1:8">
      <c r="A79" s="406"/>
      <c r="B79" s="83" t="str">
        <f t="shared" si="3"/>
        <v/>
      </c>
      <c r="C79" s="84"/>
      <c r="D79" s="84"/>
      <c r="E79" s="5"/>
      <c r="F79" s="5"/>
      <c r="G79" s="5"/>
      <c r="H79" s="1066" t="str">
        <f t="shared" si="2"/>
        <v/>
      </c>
    </row>
    <row r="80" spans="1:8">
      <c r="A80" s="406"/>
      <c r="B80" s="83" t="str">
        <f t="shared" si="3"/>
        <v/>
      </c>
      <c r="C80" s="84"/>
      <c r="D80" s="84"/>
      <c r="E80" s="5"/>
      <c r="F80" s="5"/>
      <c r="G80" s="5"/>
      <c r="H80" s="1066" t="str">
        <f t="shared" si="2"/>
        <v/>
      </c>
    </row>
    <row r="81" spans="1:8">
      <c r="A81" s="406"/>
      <c r="B81" s="83" t="str">
        <f t="shared" si="3"/>
        <v/>
      </c>
      <c r="C81" s="84"/>
      <c r="D81" s="84"/>
      <c r="E81" s="5"/>
      <c r="F81" s="5"/>
      <c r="G81" s="5"/>
      <c r="H81" s="1066" t="str">
        <f t="shared" si="2"/>
        <v/>
      </c>
    </row>
    <row r="82" spans="1:8">
      <c r="A82" s="406"/>
      <c r="B82" s="83" t="str">
        <f t="shared" si="3"/>
        <v/>
      </c>
      <c r="C82" s="84"/>
      <c r="D82" s="84"/>
      <c r="E82" s="5"/>
      <c r="F82" s="5"/>
      <c r="G82" s="5"/>
      <c r="H82" s="1066" t="str">
        <f t="shared" si="2"/>
        <v/>
      </c>
    </row>
    <row r="83" spans="1:8">
      <c r="A83" s="406"/>
      <c r="B83" s="83" t="str">
        <f t="shared" si="3"/>
        <v/>
      </c>
      <c r="C83" s="84"/>
      <c r="D83" s="84"/>
      <c r="E83" s="5"/>
      <c r="F83" s="5"/>
      <c r="G83" s="5"/>
      <c r="H83" s="1066" t="str">
        <f t="shared" si="2"/>
        <v/>
      </c>
    </row>
    <row r="84" spans="1:8">
      <c r="A84" s="406"/>
      <c r="B84" s="83" t="str">
        <f t="shared" si="3"/>
        <v/>
      </c>
      <c r="C84" s="84"/>
      <c r="D84" s="84"/>
      <c r="E84" s="5"/>
      <c r="F84" s="5"/>
      <c r="G84" s="5"/>
      <c r="H84" s="1066" t="str">
        <f t="shared" si="2"/>
        <v/>
      </c>
    </row>
    <row r="85" spans="1:8">
      <c r="A85" s="406"/>
      <c r="B85" s="83" t="str">
        <f t="shared" si="3"/>
        <v/>
      </c>
      <c r="C85" s="84"/>
      <c r="D85" s="84"/>
      <c r="E85" s="5"/>
      <c r="F85" s="5"/>
      <c r="G85" s="5"/>
      <c r="H85" s="1066" t="str">
        <f t="shared" si="2"/>
        <v/>
      </c>
    </row>
    <row r="86" spans="1:8">
      <c r="A86" s="406"/>
      <c r="B86" s="83" t="str">
        <f t="shared" si="3"/>
        <v/>
      </c>
      <c r="C86" s="84"/>
      <c r="D86" s="84"/>
      <c r="E86" s="5"/>
      <c r="F86" s="5"/>
      <c r="G86" s="5"/>
      <c r="H86" s="1066" t="str">
        <f t="shared" si="2"/>
        <v/>
      </c>
    </row>
    <row r="87" spans="1:8">
      <c r="A87" s="406"/>
      <c r="B87" s="83" t="str">
        <f t="shared" si="3"/>
        <v/>
      </c>
      <c r="C87" s="84"/>
      <c r="D87" s="84"/>
      <c r="E87" s="5"/>
      <c r="F87" s="5"/>
      <c r="G87" s="5"/>
      <c r="H87" s="1066" t="str">
        <f t="shared" si="2"/>
        <v/>
      </c>
    </row>
    <row r="88" spans="1:8">
      <c r="A88" s="406"/>
      <c r="B88" s="83" t="str">
        <f t="shared" si="3"/>
        <v/>
      </c>
      <c r="C88" s="84"/>
      <c r="D88" s="84"/>
      <c r="E88" s="5"/>
      <c r="F88" s="5"/>
      <c r="G88" s="5"/>
      <c r="H88" s="1066" t="str">
        <f t="shared" si="2"/>
        <v/>
      </c>
    </row>
    <row r="89" spans="1:8">
      <c r="A89" s="406"/>
      <c r="B89" s="83" t="str">
        <f t="shared" si="3"/>
        <v/>
      </c>
      <c r="C89" s="84"/>
      <c r="D89" s="84"/>
      <c r="E89" s="5"/>
      <c r="F89" s="5"/>
      <c r="G89" s="5"/>
      <c r="H89" s="1066" t="str">
        <f t="shared" si="2"/>
        <v/>
      </c>
    </row>
    <row r="90" spans="1:8">
      <c r="A90" s="406"/>
      <c r="B90" s="83" t="str">
        <f t="shared" si="3"/>
        <v/>
      </c>
      <c r="C90" s="84"/>
      <c r="D90" s="84"/>
      <c r="E90" s="5"/>
      <c r="F90" s="5"/>
      <c r="G90" s="5"/>
      <c r="H90" s="1066" t="str">
        <f t="shared" si="2"/>
        <v/>
      </c>
    </row>
    <row r="91" spans="1:8">
      <c r="A91" s="406"/>
      <c r="B91" s="83" t="str">
        <f t="shared" si="3"/>
        <v/>
      </c>
      <c r="C91" s="84"/>
      <c r="D91" s="84"/>
      <c r="E91" s="5"/>
      <c r="F91" s="5"/>
      <c r="G91" s="5"/>
      <c r="H91" s="1066" t="str">
        <f t="shared" si="2"/>
        <v/>
      </c>
    </row>
    <row r="92" spans="1:8">
      <c r="A92" s="406"/>
      <c r="B92" s="83" t="str">
        <f t="shared" si="3"/>
        <v/>
      </c>
      <c r="C92" s="84"/>
      <c r="D92" s="84"/>
      <c r="E92" s="5"/>
      <c r="F92" s="5"/>
      <c r="G92" s="5"/>
      <c r="H92" s="1066" t="str">
        <f t="shared" si="2"/>
        <v/>
      </c>
    </row>
    <row r="93" spans="1:8">
      <c r="A93" s="406"/>
      <c r="B93" s="83" t="str">
        <f t="shared" si="3"/>
        <v/>
      </c>
      <c r="C93" s="84"/>
      <c r="D93" s="84"/>
      <c r="E93" s="5"/>
      <c r="F93" s="5"/>
      <c r="G93" s="5"/>
      <c r="H93" s="1066" t="str">
        <f t="shared" si="2"/>
        <v/>
      </c>
    </row>
    <row r="94" spans="1:8">
      <c r="A94" s="406"/>
      <c r="B94" s="83" t="str">
        <f t="shared" si="3"/>
        <v/>
      </c>
      <c r="C94" s="84"/>
      <c r="D94" s="84"/>
      <c r="E94" s="5"/>
      <c r="F94" s="5"/>
      <c r="G94" s="5"/>
      <c r="H94" s="1066" t="str">
        <f t="shared" si="2"/>
        <v/>
      </c>
    </row>
    <row r="95" spans="1:8">
      <c r="A95" s="406"/>
      <c r="B95" s="83" t="str">
        <f t="shared" si="3"/>
        <v/>
      </c>
      <c r="C95" s="84"/>
      <c r="D95" s="84"/>
      <c r="E95" s="5"/>
      <c r="F95" s="5"/>
      <c r="G95" s="5"/>
      <c r="H95" s="1066" t="str">
        <f t="shared" si="2"/>
        <v/>
      </c>
    </row>
    <row r="96" spans="1:8">
      <c r="A96" s="406"/>
      <c r="B96" s="83" t="str">
        <f t="shared" si="3"/>
        <v/>
      </c>
      <c r="C96" s="84"/>
      <c r="D96" s="84"/>
      <c r="E96" s="5"/>
      <c r="F96" s="5"/>
      <c r="G96" s="5"/>
      <c r="H96" s="1066" t="str">
        <f t="shared" si="2"/>
        <v/>
      </c>
    </row>
    <row r="97" spans="1:8">
      <c r="A97" s="406"/>
      <c r="B97" s="83" t="str">
        <f t="shared" si="3"/>
        <v/>
      </c>
      <c r="C97" s="84"/>
      <c r="D97" s="84"/>
      <c r="E97" s="5"/>
      <c r="F97" s="5"/>
      <c r="G97" s="5"/>
      <c r="H97" s="1066" t="str">
        <f t="shared" si="2"/>
        <v/>
      </c>
    </row>
    <row r="98" spans="1:8">
      <c r="A98" s="406"/>
      <c r="B98" s="83" t="str">
        <f t="shared" si="3"/>
        <v/>
      </c>
      <c r="C98" s="84"/>
      <c r="D98" s="84"/>
      <c r="E98" s="5"/>
      <c r="F98" s="5"/>
      <c r="G98" s="5"/>
      <c r="H98" s="1066" t="str">
        <f t="shared" si="2"/>
        <v/>
      </c>
    </row>
    <row r="99" spans="1:8">
      <c r="A99" s="406"/>
      <c r="B99" s="83" t="str">
        <f t="shared" si="3"/>
        <v/>
      </c>
      <c r="C99" s="84"/>
      <c r="D99" s="84"/>
      <c r="E99" s="5"/>
      <c r="F99" s="5"/>
      <c r="G99" s="5"/>
      <c r="H99" s="1066" t="str">
        <f t="shared" si="2"/>
        <v/>
      </c>
    </row>
    <row r="100" spans="1:8">
      <c r="A100" s="406"/>
      <c r="B100" s="83" t="str">
        <f t="shared" si="3"/>
        <v/>
      </c>
      <c r="C100" s="84"/>
      <c r="D100" s="84"/>
      <c r="E100" s="5"/>
      <c r="F100" s="5"/>
      <c r="G100" s="5"/>
      <c r="H100" s="1066" t="str">
        <f t="shared" si="2"/>
        <v/>
      </c>
    </row>
    <row r="101" spans="1:8">
      <c r="A101" s="406"/>
      <c r="B101" s="83" t="str">
        <f t="shared" si="3"/>
        <v/>
      </c>
      <c r="C101" s="84"/>
      <c r="D101" s="84"/>
      <c r="E101" s="5"/>
      <c r="F101" s="5"/>
      <c r="G101" s="5"/>
      <c r="H101" s="1066" t="str">
        <f t="shared" si="2"/>
        <v/>
      </c>
    </row>
    <row r="102" spans="1:8">
      <c r="A102" s="406"/>
      <c r="B102" s="83" t="str">
        <f t="shared" si="3"/>
        <v/>
      </c>
      <c r="C102" s="84"/>
      <c r="D102" s="84"/>
      <c r="E102" s="5"/>
      <c r="F102" s="5"/>
      <c r="G102" s="5"/>
      <c r="H102" s="1066" t="str">
        <f t="shared" si="2"/>
        <v/>
      </c>
    </row>
    <row r="103" spans="1:8">
      <c r="A103" s="406"/>
      <c r="B103" s="83" t="str">
        <f t="shared" si="3"/>
        <v/>
      </c>
      <c r="C103" s="84"/>
      <c r="D103" s="84"/>
      <c r="E103" s="5"/>
      <c r="F103" s="5"/>
      <c r="G103" s="5"/>
      <c r="H103" s="1066" t="str">
        <f t="shared" si="2"/>
        <v/>
      </c>
    </row>
    <row r="104" spans="1:8">
      <c r="A104" s="406"/>
      <c r="B104" s="83" t="str">
        <f t="shared" si="3"/>
        <v/>
      </c>
      <c r="C104" s="84"/>
      <c r="D104" s="84"/>
      <c r="E104" s="5"/>
      <c r="F104" s="5"/>
      <c r="G104" s="5"/>
      <c r="H104" s="1066" t="str">
        <f t="shared" si="2"/>
        <v/>
      </c>
    </row>
    <row r="105" spans="1:8">
      <c r="A105" s="406"/>
      <c r="B105" s="83" t="str">
        <f t="shared" si="3"/>
        <v/>
      </c>
      <c r="C105" s="84"/>
      <c r="D105" s="84"/>
      <c r="E105" s="5"/>
      <c r="F105" s="5"/>
      <c r="G105" s="5"/>
      <c r="H105" s="1066" t="str">
        <f t="shared" si="2"/>
        <v/>
      </c>
    </row>
    <row r="106" spans="1:8">
      <c r="A106" s="406"/>
      <c r="B106" s="83" t="str">
        <f t="shared" si="3"/>
        <v/>
      </c>
      <c r="C106" s="84"/>
      <c r="D106" s="84"/>
      <c r="E106" s="5"/>
      <c r="F106" s="5"/>
      <c r="G106" s="5"/>
      <c r="H106" s="1066" t="str">
        <f t="shared" si="2"/>
        <v/>
      </c>
    </row>
    <row r="107" spans="1:8">
      <c r="A107" s="406"/>
      <c r="B107" s="83" t="str">
        <f t="shared" si="3"/>
        <v/>
      </c>
      <c r="C107" s="84"/>
      <c r="D107" s="84"/>
      <c r="E107" s="5"/>
      <c r="F107" s="5"/>
      <c r="G107" s="5"/>
      <c r="H107" s="1066" t="str">
        <f t="shared" si="2"/>
        <v/>
      </c>
    </row>
    <row r="108" spans="1:8">
      <c r="A108" s="406"/>
      <c r="B108" s="83" t="str">
        <f t="shared" si="3"/>
        <v/>
      </c>
      <c r="C108" s="84"/>
      <c r="D108" s="84"/>
      <c r="E108" s="5"/>
      <c r="F108" s="5"/>
      <c r="G108" s="5"/>
      <c r="H108" s="1066" t="str">
        <f t="shared" si="2"/>
        <v/>
      </c>
    </row>
    <row r="109" spans="1:8">
      <c r="A109" s="406"/>
      <c r="B109" s="83" t="str">
        <f t="shared" si="3"/>
        <v/>
      </c>
      <c r="C109" s="84"/>
      <c r="D109" s="84"/>
      <c r="E109" s="5"/>
      <c r="F109" s="5"/>
      <c r="G109" s="5"/>
      <c r="H109" s="1066" t="str">
        <f t="shared" si="2"/>
        <v/>
      </c>
    </row>
    <row r="110" spans="1:8">
      <c r="A110" s="406"/>
      <c r="B110" s="83" t="str">
        <f t="shared" si="3"/>
        <v/>
      </c>
      <c r="C110" s="84"/>
      <c r="D110" s="84"/>
      <c r="E110" s="5"/>
      <c r="F110" s="5"/>
      <c r="G110" s="5"/>
      <c r="H110" s="1066" t="str">
        <f t="shared" si="2"/>
        <v/>
      </c>
    </row>
    <row r="111" spans="1:8">
      <c r="A111" s="406"/>
      <c r="B111" s="83" t="str">
        <f t="shared" si="3"/>
        <v/>
      </c>
      <c r="C111" s="84"/>
      <c r="D111" s="84"/>
      <c r="E111" s="5"/>
      <c r="F111" s="5"/>
      <c r="G111" s="5"/>
      <c r="H111" s="1066" t="str">
        <f t="shared" si="2"/>
        <v/>
      </c>
    </row>
    <row r="112" spans="1:8">
      <c r="A112" s="406"/>
      <c r="B112" s="83" t="str">
        <f t="shared" si="3"/>
        <v/>
      </c>
      <c r="C112" s="84"/>
      <c r="D112" s="84"/>
      <c r="E112" s="5"/>
      <c r="F112" s="5"/>
      <c r="G112" s="5"/>
      <c r="H112" s="1066" t="str">
        <f t="shared" si="2"/>
        <v/>
      </c>
    </row>
    <row r="113" spans="1:8">
      <c r="A113" s="406"/>
      <c r="B113" s="83" t="str">
        <f t="shared" si="3"/>
        <v/>
      </c>
      <c r="C113" s="84"/>
      <c r="D113" s="84"/>
      <c r="E113" s="5"/>
      <c r="F113" s="5"/>
      <c r="G113" s="5"/>
      <c r="H113" s="1066" t="str">
        <f t="shared" si="2"/>
        <v/>
      </c>
    </row>
    <row r="114" spans="1:8">
      <c r="A114" s="406"/>
      <c r="B114" s="83" t="str">
        <f t="shared" si="3"/>
        <v/>
      </c>
      <c r="C114" s="84"/>
      <c r="D114" s="84"/>
      <c r="E114" s="5"/>
      <c r="F114" s="5"/>
      <c r="G114" s="5"/>
      <c r="H114" s="1066" t="str">
        <f t="shared" si="2"/>
        <v/>
      </c>
    </row>
    <row r="115" spans="1:8">
      <c r="A115" s="406"/>
      <c r="B115" s="83" t="str">
        <f t="shared" si="3"/>
        <v/>
      </c>
      <c r="C115" s="84"/>
      <c r="D115" s="84"/>
      <c r="E115" s="5"/>
      <c r="F115" s="5"/>
      <c r="G115" s="5"/>
      <c r="H115" s="1066" t="str">
        <f t="shared" si="2"/>
        <v/>
      </c>
    </row>
    <row r="116" spans="1:8">
      <c r="A116" s="406"/>
      <c r="B116" s="83" t="str">
        <f t="shared" si="3"/>
        <v/>
      </c>
      <c r="C116" s="84"/>
      <c r="D116" s="84"/>
      <c r="E116" s="5"/>
      <c r="F116" s="5"/>
      <c r="G116" s="5"/>
      <c r="H116" s="1066" t="str">
        <f t="shared" si="2"/>
        <v/>
      </c>
    </row>
    <row r="117" spans="1:8">
      <c r="A117" s="406"/>
      <c r="B117" s="83" t="str">
        <f t="shared" si="3"/>
        <v/>
      </c>
      <c r="C117" s="84"/>
      <c r="D117" s="84"/>
      <c r="E117" s="5"/>
      <c r="F117" s="5"/>
      <c r="G117" s="5"/>
      <c r="H117" s="1066" t="str">
        <f t="shared" si="2"/>
        <v/>
      </c>
    </row>
    <row r="118" spans="1:8">
      <c r="A118" s="406"/>
      <c r="B118" s="83" t="str">
        <f t="shared" si="3"/>
        <v/>
      </c>
      <c r="C118" s="84"/>
      <c r="D118" s="84"/>
      <c r="E118" s="5"/>
      <c r="F118" s="5"/>
      <c r="G118" s="5"/>
      <c r="H118" s="1066" t="str">
        <f t="shared" si="2"/>
        <v/>
      </c>
    </row>
    <row r="119" spans="1:8">
      <c r="A119" s="406"/>
      <c r="B119" s="83" t="str">
        <f t="shared" si="3"/>
        <v/>
      </c>
      <c r="C119" s="84"/>
      <c r="D119" s="84"/>
      <c r="E119" s="5"/>
      <c r="F119" s="5"/>
      <c r="G119" s="5"/>
      <c r="H119" s="1066" t="str">
        <f t="shared" si="2"/>
        <v/>
      </c>
    </row>
    <row r="120" spans="1:8">
      <c r="A120" s="406"/>
      <c r="B120" s="83" t="str">
        <f t="shared" si="3"/>
        <v/>
      </c>
      <c r="C120" s="84"/>
      <c r="D120" s="84"/>
      <c r="E120" s="5"/>
      <c r="F120" s="5"/>
      <c r="G120" s="5"/>
      <c r="H120" s="1066" t="str">
        <f t="shared" si="2"/>
        <v/>
      </c>
    </row>
    <row r="121" spans="1:8">
      <c r="A121" s="406"/>
      <c r="B121" s="83" t="str">
        <f t="shared" si="3"/>
        <v/>
      </c>
      <c r="C121" s="84"/>
      <c r="D121" s="84"/>
      <c r="E121" s="5"/>
      <c r="F121" s="5"/>
      <c r="G121" s="5"/>
      <c r="H121" s="1066" t="str">
        <f t="shared" si="2"/>
        <v/>
      </c>
    </row>
    <row r="122" spans="1:8">
      <c r="A122" s="406"/>
      <c r="B122" s="83" t="str">
        <f t="shared" si="3"/>
        <v/>
      </c>
      <c r="C122" s="84"/>
      <c r="D122" s="84"/>
      <c r="E122" s="5"/>
      <c r="F122" s="5"/>
      <c r="G122" s="5"/>
      <c r="H122" s="1066" t="str">
        <f t="shared" si="2"/>
        <v/>
      </c>
    </row>
    <row r="123" spans="1:8">
      <c r="A123" s="406"/>
      <c r="B123" s="83" t="str">
        <f t="shared" si="3"/>
        <v/>
      </c>
      <c r="C123" s="84"/>
      <c r="D123" s="84"/>
      <c r="E123" s="5"/>
      <c r="F123" s="5"/>
      <c r="G123" s="5"/>
      <c r="H123" s="1066" t="str">
        <f t="shared" si="2"/>
        <v/>
      </c>
    </row>
    <row r="124" spans="1:8">
      <c r="A124" s="406"/>
      <c r="B124" s="83" t="str">
        <f t="shared" si="3"/>
        <v/>
      </c>
      <c r="C124" s="84"/>
      <c r="D124" s="84"/>
      <c r="E124" s="5"/>
      <c r="F124" s="5"/>
      <c r="G124" s="5"/>
      <c r="H124" s="1066" t="str">
        <f t="shared" si="2"/>
        <v/>
      </c>
    </row>
    <row r="125" spans="1:8">
      <c r="A125" s="406"/>
      <c r="B125" s="83" t="str">
        <f t="shared" si="3"/>
        <v/>
      </c>
      <c r="C125" s="84"/>
      <c r="D125" s="84"/>
      <c r="E125" s="5"/>
      <c r="F125" s="5"/>
      <c r="G125" s="5"/>
      <c r="H125" s="1066" t="str">
        <f t="shared" si="2"/>
        <v/>
      </c>
    </row>
    <row r="126" spans="1:8">
      <c r="A126" s="406"/>
      <c r="B126" s="83" t="str">
        <f t="shared" si="3"/>
        <v/>
      </c>
      <c r="C126" s="84"/>
      <c r="D126" s="84"/>
      <c r="E126" s="5"/>
      <c r="F126" s="5"/>
      <c r="G126" s="5"/>
      <c r="H126" s="1066" t="str">
        <f t="shared" si="2"/>
        <v/>
      </c>
    </row>
    <row r="127" spans="1:8">
      <c r="A127" s="406"/>
      <c r="B127" s="83" t="str">
        <f t="shared" si="3"/>
        <v/>
      </c>
      <c r="C127" s="84"/>
      <c r="D127" s="84"/>
      <c r="E127" s="5"/>
      <c r="F127" s="5"/>
      <c r="G127" s="5"/>
      <c r="H127" s="1066" t="str">
        <f t="shared" si="2"/>
        <v/>
      </c>
    </row>
    <row r="128" spans="1:8">
      <c r="A128" s="406"/>
      <c r="B128" s="83" t="str">
        <f t="shared" si="3"/>
        <v/>
      </c>
      <c r="C128" s="84"/>
      <c r="D128" s="84"/>
      <c r="E128" s="5"/>
      <c r="F128" s="5"/>
      <c r="G128" s="5"/>
      <c r="H128" s="1066" t="str">
        <f t="shared" si="2"/>
        <v/>
      </c>
    </row>
    <row r="129" spans="1:8">
      <c r="A129" s="406"/>
      <c r="B129" s="83" t="str">
        <f t="shared" si="3"/>
        <v/>
      </c>
      <c r="C129" s="84"/>
      <c r="D129" s="84"/>
      <c r="E129" s="5"/>
      <c r="F129" s="5"/>
      <c r="G129" s="5"/>
      <c r="H129" s="1066" t="str">
        <f t="shared" si="2"/>
        <v/>
      </c>
    </row>
    <row r="130" spans="1:8">
      <c r="A130" s="406"/>
      <c r="B130" s="83" t="str">
        <f t="shared" si="3"/>
        <v/>
      </c>
      <c r="C130" s="84"/>
      <c r="D130" s="84"/>
      <c r="E130" s="5"/>
      <c r="F130" s="5"/>
      <c r="G130" s="5"/>
      <c r="H130" s="1066" t="str">
        <f t="shared" si="2"/>
        <v/>
      </c>
    </row>
    <row r="131" spans="1:8">
      <c r="A131" s="406"/>
      <c r="B131" s="83" t="str">
        <f t="shared" si="3"/>
        <v/>
      </c>
      <c r="C131" s="84"/>
      <c r="D131" s="84"/>
      <c r="E131" s="5"/>
      <c r="F131" s="5"/>
      <c r="G131" s="5"/>
      <c r="H131" s="1066" t="str">
        <f t="shared" ref="H131:H194" si="4">IF(A131="","",A131)</f>
        <v/>
      </c>
    </row>
    <row r="132" spans="1:8">
      <c r="A132" s="406"/>
      <c r="B132" s="83" t="str">
        <f t="shared" si="3"/>
        <v/>
      </c>
      <c r="C132" s="84"/>
      <c r="D132" s="84"/>
      <c r="E132" s="5"/>
      <c r="F132" s="5"/>
      <c r="G132" s="5"/>
      <c r="H132" s="1066" t="str">
        <f t="shared" si="4"/>
        <v/>
      </c>
    </row>
    <row r="133" spans="1:8">
      <c r="A133" s="406"/>
      <c r="B133" s="83" t="str">
        <f t="shared" si="3"/>
        <v/>
      </c>
      <c r="C133" s="84"/>
      <c r="D133" s="84"/>
      <c r="E133" s="5"/>
      <c r="F133" s="5"/>
      <c r="G133" s="5"/>
      <c r="H133" s="1066" t="str">
        <f t="shared" si="4"/>
        <v/>
      </c>
    </row>
    <row r="134" spans="1:8">
      <c r="A134" s="406"/>
      <c r="B134" s="83" t="str">
        <f t="shared" ref="B134:B197" si="5">IF(A134="","",A134)</f>
        <v/>
      </c>
      <c r="C134" s="84"/>
      <c r="D134" s="84"/>
      <c r="E134" s="5"/>
      <c r="F134" s="5"/>
      <c r="G134" s="5"/>
      <c r="H134" s="1066" t="str">
        <f t="shared" si="4"/>
        <v/>
      </c>
    </row>
    <row r="135" spans="1:8">
      <c r="A135" s="406"/>
      <c r="B135" s="83" t="str">
        <f t="shared" si="5"/>
        <v/>
      </c>
      <c r="C135" s="84"/>
      <c r="D135" s="84"/>
      <c r="E135" s="5"/>
      <c r="F135" s="5"/>
      <c r="G135" s="5"/>
      <c r="H135" s="1066" t="str">
        <f t="shared" si="4"/>
        <v/>
      </c>
    </row>
    <row r="136" spans="1:8">
      <c r="A136" s="406"/>
      <c r="B136" s="83" t="str">
        <f t="shared" si="5"/>
        <v/>
      </c>
      <c r="C136" s="84"/>
      <c r="D136" s="84"/>
      <c r="E136" s="5"/>
      <c r="F136" s="5"/>
      <c r="G136" s="5"/>
      <c r="H136" s="1066" t="str">
        <f t="shared" si="4"/>
        <v/>
      </c>
    </row>
    <row r="137" spans="1:8">
      <c r="A137" s="406"/>
      <c r="B137" s="83" t="str">
        <f t="shared" si="5"/>
        <v/>
      </c>
      <c r="C137" s="84"/>
      <c r="D137" s="84"/>
      <c r="E137" s="5"/>
      <c r="F137" s="5"/>
      <c r="G137" s="5"/>
      <c r="H137" s="1066" t="str">
        <f t="shared" si="4"/>
        <v/>
      </c>
    </row>
    <row r="138" spans="1:8">
      <c r="A138" s="406"/>
      <c r="B138" s="83" t="str">
        <f t="shared" si="5"/>
        <v/>
      </c>
      <c r="C138" s="84"/>
      <c r="D138" s="84"/>
      <c r="E138" s="5"/>
      <c r="F138" s="5"/>
      <c r="G138" s="5"/>
      <c r="H138" s="1066" t="str">
        <f t="shared" si="4"/>
        <v/>
      </c>
    </row>
    <row r="139" spans="1:8">
      <c r="A139" s="406"/>
      <c r="B139" s="83" t="str">
        <f t="shared" si="5"/>
        <v/>
      </c>
      <c r="C139" s="84"/>
      <c r="D139" s="84"/>
      <c r="E139" s="5"/>
      <c r="F139" s="5"/>
      <c r="G139" s="5"/>
      <c r="H139" s="1066" t="str">
        <f t="shared" si="4"/>
        <v/>
      </c>
    </row>
    <row r="140" spans="1:8">
      <c r="A140" s="406"/>
      <c r="B140" s="83" t="str">
        <f t="shared" si="5"/>
        <v/>
      </c>
      <c r="C140" s="84"/>
      <c r="D140" s="84"/>
      <c r="E140" s="5"/>
      <c r="F140" s="5"/>
      <c r="G140" s="5"/>
      <c r="H140" s="1066" t="str">
        <f t="shared" si="4"/>
        <v/>
      </c>
    </row>
    <row r="141" spans="1:8">
      <c r="A141" s="406"/>
      <c r="B141" s="83" t="str">
        <f t="shared" si="5"/>
        <v/>
      </c>
      <c r="C141" s="84"/>
      <c r="D141" s="84"/>
      <c r="E141" s="5"/>
      <c r="F141" s="5"/>
      <c r="G141" s="5"/>
      <c r="H141" s="1066" t="str">
        <f t="shared" si="4"/>
        <v/>
      </c>
    </row>
    <row r="142" spans="1:8">
      <c r="A142" s="406"/>
      <c r="B142" s="83" t="str">
        <f t="shared" si="5"/>
        <v/>
      </c>
      <c r="C142" s="84"/>
      <c r="D142" s="84"/>
      <c r="E142" s="5"/>
      <c r="F142" s="5"/>
      <c r="G142" s="5"/>
      <c r="H142" s="1066" t="str">
        <f t="shared" si="4"/>
        <v/>
      </c>
    </row>
    <row r="143" spans="1:8">
      <c r="A143" s="406"/>
      <c r="B143" s="83" t="str">
        <f t="shared" si="5"/>
        <v/>
      </c>
      <c r="C143" s="84"/>
      <c r="D143" s="84"/>
      <c r="E143" s="5"/>
      <c r="F143" s="5"/>
      <c r="G143" s="5"/>
      <c r="H143" s="1066" t="str">
        <f t="shared" si="4"/>
        <v/>
      </c>
    </row>
    <row r="144" spans="1:8">
      <c r="A144" s="406"/>
      <c r="B144" s="83" t="str">
        <f t="shared" si="5"/>
        <v/>
      </c>
      <c r="C144" s="84"/>
      <c r="D144" s="84"/>
      <c r="E144" s="5"/>
      <c r="F144" s="5"/>
      <c r="G144" s="5"/>
      <c r="H144" s="1066" t="str">
        <f t="shared" si="4"/>
        <v/>
      </c>
    </row>
    <row r="145" spans="1:8">
      <c r="A145" s="406"/>
      <c r="B145" s="83" t="str">
        <f t="shared" si="5"/>
        <v/>
      </c>
      <c r="C145" s="84"/>
      <c r="D145" s="84"/>
      <c r="E145" s="5"/>
      <c r="F145" s="5"/>
      <c r="G145" s="5"/>
      <c r="H145" s="1066" t="str">
        <f t="shared" si="4"/>
        <v/>
      </c>
    </row>
    <row r="146" spans="1:8">
      <c r="A146" s="406"/>
      <c r="B146" s="83" t="str">
        <f t="shared" si="5"/>
        <v/>
      </c>
      <c r="C146" s="84"/>
      <c r="D146" s="84"/>
      <c r="E146" s="5"/>
      <c r="F146" s="5"/>
      <c r="G146" s="5"/>
      <c r="H146" s="1066" t="str">
        <f t="shared" si="4"/>
        <v/>
      </c>
    </row>
    <row r="147" spans="1:8">
      <c r="A147" s="406"/>
      <c r="B147" s="83" t="str">
        <f t="shared" si="5"/>
        <v/>
      </c>
      <c r="C147" s="84"/>
      <c r="D147" s="84"/>
      <c r="E147" s="5"/>
      <c r="F147" s="5"/>
      <c r="G147" s="5"/>
      <c r="H147" s="1066" t="str">
        <f t="shared" si="4"/>
        <v/>
      </c>
    </row>
    <row r="148" spans="1:8">
      <c r="A148" s="406"/>
      <c r="B148" s="83" t="str">
        <f t="shared" si="5"/>
        <v/>
      </c>
      <c r="C148" s="84"/>
      <c r="D148" s="84"/>
      <c r="E148" s="5"/>
      <c r="F148" s="5"/>
      <c r="G148" s="5"/>
      <c r="H148" s="1066" t="str">
        <f t="shared" si="4"/>
        <v/>
      </c>
    </row>
    <row r="149" spans="1:8">
      <c r="A149" s="406"/>
      <c r="B149" s="83" t="str">
        <f t="shared" si="5"/>
        <v/>
      </c>
      <c r="C149" s="84"/>
      <c r="D149" s="84"/>
      <c r="E149" s="5"/>
      <c r="F149" s="5"/>
      <c r="G149" s="5"/>
      <c r="H149" s="1066" t="str">
        <f t="shared" si="4"/>
        <v/>
      </c>
    </row>
    <row r="150" spans="1:8">
      <c r="A150" s="406"/>
      <c r="B150" s="83" t="str">
        <f t="shared" si="5"/>
        <v/>
      </c>
      <c r="C150" s="84"/>
      <c r="D150" s="84"/>
      <c r="E150" s="5"/>
      <c r="F150" s="5"/>
      <c r="G150" s="5"/>
      <c r="H150" s="1066" t="str">
        <f t="shared" si="4"/>
        <v/>
      </c>
    </row>
    <row r="151" spans="1:8">
      <c r="A151" s="406"/>
      <c r="B151" s="83" t="str">
        <f t="shared" si="5"/>
        <v/>
      </c>
      <c r="C151" s="84"/>
      <c r="D151" s="84"/>
      <c r="E151" s="5"/>
      <c r="F151" s="5"/>
      <c r="G151" s="5"/>
      <c r="H151" s="1066" t="str">
        <f t="shared" si="4"/>
        <v/>
      </c>
    </row>
    <row r="152" spans="1:8">
      <c r="A152" s="406"/>
      <c r="B152" s="83" t="str">
        <f t="shared" si="5"/>
        <v/>
      </c>
      <c r="C152" s="84"/>
      <c r="D152" s="84"/>
      <c r="E152" s="5"/>
      <c r="F152" s="5"/>
      <c r="G152" s="5"/>
      <c r="H152" s="1066" t="str">
        <f t="shared" si="4"/>
        <v/>
      </c>
    </row>
    <row r="153" spans="1:8">
      <c r="A153" s="406"/>
      <c r="B153" s="83" t="str">
        <f t="shared" si="5"/>
        <v/>
      </c>
      <c r="C153" s="84"/>
      <c r="D153" s="84"/>
      <c r="E153" s="5"/>
      <c r="F153" s="5"/>
      <c r="G153" s="5"/>
      <c r="H153" s="1066" t="str">
        <f t="shared" si="4"/>
        <v/>
      </c>
    </row>
    <row r="154" spans="1:8">
      <c r="A154" s="406"/>
      <c r="B154" s="83" t="str">
        <f t="shared" si="5"/>
        <v/>
      </c>
      <c r="C154" s="84"/>
      <c r="D154" s="84"/>
      <c r="E154" s="5"/>
      <c r="F154" s="5"/>
      <c r="G154" s="5"/>
      <c r="H154" s="1066" t="str">
        <f t="shared" si="4"/>
        <v/>
      </c>
    </row>
    <row r="155" spans="1:8">
      <c r="A155" s="406"/>
      <c r="B155" s="83" t="str">
        <f t="shared" si="5"/>
        <v/>
      </c>
      <c r="C155" s="84"/>
      <c r="D155" s="84"/>
      <c r="E155" s="5"/>
      <c r="F155" s="5"/>
      <c r="G155" s="5"/>
      <c r="H155" s="1066" t="str">
        <f t="shared" si="4"/>
        <v/>
      </c>
    </row>
    <row r="156" spans="1:8">
      <c r="A156" s="406"/>
      <c r="B156" s="83" t="str">
        <f t="shared" si="5"/>
        <v/>
      </c>
      <c r="C156" s="84"/>
      <c r="D156" s="84"/>
      <c r="E156" s="5"/>
      <c r="F156" s="5"/>
      <c r="G156" s="5"/>
      <c r="H156" s="1066" t="str">
        <f t="shared" si="4"/>
        <v/>
      </c>
    </row>
    <row r="157" spans="1:8">
      <c r="A157" s="406"/>
      <c r="B157" s="83" t="str">
        <f t="shared" si="5"/>
        <v/>
      </c>
      <c r="C157" s="84"/>
      <c r="D157" s="84"/>
      <c r="E157" s="5"/>
      <c r="F157" s="5"/>
      <c r="G157" s="5"/>
      <c r="H157" s="1066" t="str">
        <f t="shared" si="4"/>
        <v/>
      </c>
    </row>
    <row r="158" spans="1:8">
      <c r="A158" s="406"/>
      <c r="B158" s="83" t="str">
        <f t="shared" si="5"/>
        <v/>
      </c>
      <c r="C158" s="84"/>
      <c r="D158" s="84"/>
      <c r="E158" s="5"/>
      <c r="F158" s="5"/>
      <c r="G158" s="5"/>
      <c r="H158" s="1066" t="str">
        <f t="shared" si="4"/>
        <v/>
      </c>
    </row>
    <row r="159" spans="1:8">
      <c r="A159" s="406"/>
      <c r="B159" s="83" t="str">
        <f t="shared" si="5"/>
        <v/>
      </c>
      <c r="C159" s="84"/>
      <c r="D159" s="84"/>
      <c r="E159" s="5"/>
      <c r="F159" s="5"/>
      <c r="G159" s="5"/>
      <c r="H159" s="1066" t="str">
        <f t="shared" si="4"/>
        <v/>
      </c>
    </row>
    <row r="160" spans="1:8">
      <c r="A160" s="406"/>
      <c r="B160" s="83" t="str">
        <f t="shared" si="5"/>
        <v/>
      </c>
      <c r="C160" s="84"/>
      <c r="D160" s="84"/>
      <c r="E160" s="5"/>
      <c r="F160" s="5"/>
      <c r="G160" s="5"/>
      <c r="H160" s="1066" t="str">
        <f t="shared" si="4"/>
        <v/>
      </c>
    </row>
    <row r="161" spans="1:8">
      <c r="A161" s="406"/>
      <c r="B161" s="83" t="str">
        <f t="shared" si="5"/>
        <v/>
      </c>
      <c r="C161" s="84"/>
      <c r="D161" s="84"/>
      <c r="E161" s="5"/>
      <c r="F161" s="5"/>
      <c r="G161" s="5"/>
      <c r="H161" s="1066" t="str">
        <f t="shared" si="4"/>
        <v/>
      </c>
    </row>
    <row r="162" spans="1:8">
      <c r="A162" s="406"/>
      <c r="B162" s="83" t="str">
        <f t="shared" si="5"/>
        <v/>
      </c>
      <c r="C162" s="84"/>
      <c r="D162" s="84"/>
      <c r="E162" s="5"/>
      <c r="F162" s="5"/>
      <c r="G162" s="5"/>
      <c r="H162" s="1066" t="str">
        <f t="shared" si="4"/>
        <v/>
      </c>
    </row>
    <row r="163" spans="1:8">
      <c r="A163" s="406"/>
      <c r="B163" s="83" t="str">
        <f t="shared" si="5"/>
        <v/>
      </c>
      <c r="C163" s="84"/>
      <c r="D163" s="84"/>
      <c r="E163" s="5"/>
      <c r="F163" s="5"/>
      <c r="G163" s="5"/>
      <c r="H163" s="1066" t="str">
        <f t="shared" si="4"/>
        <v/>
      </c>
    </row>
    <row r="164" spans="1:8">
      <c r="A164" s="406"/>
      <c r="B164" s="83" t="str">
        <f t="shared" si="5"/>
        <v/>
      </c>
      <c r="C164" s="84"/>
      <c r="D164" s="84"/>
      <c r="E164" s="5"/>
      <c r="F164" s="5"/>
      <c r="G164" s="5"/>
      <c r="H164" s="1066" t="str">
        <f t="shared" si="4"/>
        <v/>
      </c>
    </row>
    <row r="165" spans="1:8">
      <c r="A165" s="406"/>
      <c r="B165" s="83" t="str">
        <f t="shared" si="5"/>
        <v/>
      </c>
      <c r="C165" s="84"/>
      <c r="D165" s="84"/>
      <c r="E165" s="5"/>
      <c r="F165" s="5"/>
      <c r="G165" s="5"/>
      <c r="H165" s="1066" t="str">
        <f t="shared" si="4"/>
        <v/>
      </c>
    </row>
    <row r="166" spans="1:8">
      <c r="A166" s="406"/>
      <c r="B166" s="83" t="str">
        <f t="shared" si="5"/>
        <v/>
      </c>
      <c r="C166" s="84"/>
      <c r="D166" s="84"/>
      <c r="E166" s="5"/>
      <c r="F166" s="5"/>
      <c r="G166" s="5"/>
      <c r="H166" s="1066" t="str">
        <f t="shared" si="4"/>
        <v/>
      </c>
    </row>
    <row r="167" spans="1:8">
      <c r="A167" s="406"/>
      <c r="B167" s="83" t="str">
        <f t="shared" si="5"/>
        <v/>
      </c>
      <c r="C167" s="84"/>
      <c r="D167" s="84"/>
      <c r="E167" s="5"/>
      <c r="F167" s="5"/>
      <c r="G167" s="5"/>
      <c r="H167" s="1066" t="str">
        <f t="shared" si="4"/>
        <v/>
      </c>
    </row>
    <row r="168" spans="1:8">
      <c r="A168" s="406"/>
      <c r="B168" s="83" t="str">
        <f t="shared" si="5"/>
        <v/>
      </c>
      <c r="C168" s="84"/>
      <c r="D168" s="84"/>
      <c r="E168" s="5"/>
      <c r="F168" s="5"/>
      <c r="G168" s="5"/>
      <c r="H168" s="1066" t="str">
        <f t="shared" si="4"/>
        <v/>
      </c>
    </row>
    <row r="169" spans="1:8">
      <c r="A169" s="406"/>
      <c r="B169" s="83" t="str">
        <f t="shared" si="5"/>
        <v/>
      </c>
      <c r="C169" s="84"/>
      <c r="D169" s="84"/>
      <c r="E169" s="5"/>
      <c r="F169" s="5"/>
      <c r="G169" s="5"/>
      <c r="H169" s="1066" t="str">
        <f t="shared" si="4"/>
        <v/>
      </c>
    </row>
    <row r="170" spans="1:8">
      <c r="A170" s="406"/>
      <c r="B170" s="83" t="str">
        <f t="shared" si="5"/>
        <v/>
      </c>
      <c r="C170" s="84"/>
      <c r="D170" s="84"/>
      <c r="E170" s="5"/>
      <c r="F170" s="5"/>
      <c r="G170" s="5"/>
      <c r="H170" s="1066" t="str">
        <f t="shared" si="4"/>
        <v/>
      </c>
    </row>
    <row r="171" spans="1:8">
      <c r="A171" s="406"/>
      <c r="B171" s="83" t="str">
        <f t="shared" si="5"/>
        <v/>
      </c>
      <c r="C171" s="84"/>
      <c r="D171" s="84"/>
      <c r="E171" s="5"/>
      <c r="F171" s="5"/>
      <c r="G171" s="5"/>
      <c r="H171" s="1066" t="str">
        <f t="shared" si="4"/>
        <v/>
      </c>
    </row>
    <row r="172" spans="1:8">
      <c r="A172" s="406"/>
      <c r="B172" s="83" t="str">
        <f t="shared" si="5"/>
        <v/>
      </c>
      <c r="C172" s="84"/>
      <c r="D172" s="84"/>
      <c r="E172" s="5"/>
      <c r="F172" s="5"/>
      <c r="G172" s="5"/>
      <c r="H172" s="1066" t="str">
        <f t="shared" si="4"/>
        <v/>
      </c>
    </row>
    <row r="173" spans="1:8">
      <c r="A173" s="406"/>
      <c r="B173" s="83" t="str">
        <f t="shared" si="5"/>
        <v/>
      </c>
      <c r="C173" s="84"/>
      <c r="D173" s="84"/>
      <c r="E173" s="5"/>
      <c r="F173" s="5"/>
      <c r="G173" s="5"/>
      <c r="H173" s="1066" t="str">
        <f t="shared" si="4"/>
        <v/>
      </c>
    </row>
    <row r="174" spans="1:8">
      <c r="A174" s="406"/>
      <c r="B174" s="83" t="str">
        <f t="shared" si="5"/>
        <v/>
      </c>
      <c r="C174" s="84"/>
      <c r="D174" s="84"/>
      <c r="E174" s="5"/>
      <c r="F174" s="5"/>
      <c r="G174" s="5"/>
      <c r="H174" s="1066" t="str">
        <f t="shared" si="4"/>
        <v/>
      </c>
    </row>
    <row r="175" spans="1:8">
      <c r="A175" s="406"/>
      <c r="B175" s="83" t="str">
        <f t="shared" si="5"/>
        <v/>
      </c>
      <c r="C175" s="84"/>
      <c r="D175" s="84"/>
      <c r="E175" s="5"/>
      <c r="F175" s="5"/>
      <c r="G175" s="5"/>
      <c r="H175" s="1066" t="str">
        <f t="shared" si="4"/>
        <v/>
      </c>
    </row>
    <row r="176" spans="1:8">
      <c r="A176" s="406"/>
      <c r="B176" s="83" t="str">
        <f t="shared" si="5"/>
        <v/>
      </c>
      <c r="C176" s="84"/>
      <c r="D176" s="84"/>
      <c r="E176" s="5"/>
      <c r="F176" s="5"/>
      <c r="G176" s="5"/>
      <c r="H176" s="1066" t="str">
        <f t="shared" si="4"/>
        <v/>
      </c>
    </row>
    <row r="177" spans="1:8">
      <c r="A177" s="406"/>
      <c r="B177" s="83" t="str">
        <f t="shared" si="5"/>
        <v/>
      </c>
      <c r="C177" s="84"/>
      <c r="D177" s="84"/>
      <c r="E177" s="5"/>
      <c r="F177" s="5"/>
      <c r="G177" s="5"/>
      <c r="H177" s="1066" t="str">
        <f t="shared" si="4"/>
        <v/>
      </c>
    </row>
    <row r="178" spans="1:8">
      <c r="A178" s="406"/>
      <c r="B178" s="83" t="str">
        <f t="shared" si="5"/>
        <v/>
      </c>
      <c r="C178" s="84"/>
      <c r="D178" s="84"/>
      <c r="E178" s="5"/>
      <c r="F178" s="5"/>
      <c r="G178" s="5"/>
      <c r="H178" s="1066" t="str">
        <f t="shared" si="4"/>
        <v/>
      </c>
    </row>
    <row r="179" spans="1:8">
      <c r="A179" s="406"/>
      <c r="B179" s="83" t="str">
        <f t="shared" si="5"/>
        <v/>
      </c>
      <c r="C179" s="84"/>
      <c r="D179" s="84"/>
      <c r="E179" s="5"/>
      <c r="F179" s="5"/>
      <c r="G179" s="5"/>
      <c r="H179" s="1066" t="str">
        <f t="shared" si="4"/>
        <v/>
      </c>
    </row>
    <row r="180" spans="1:8">
      <c r="A180" s="406"/>
      <c r="B180" s="83" t="str">
        <f t="shared" si="5"/>
        <v/>
      </c>
      <c r="C180" s="84"/>
      <c r="D180" s="84"/>
      <c r="E180" s="5"/>
      <c r="F180" s="5"/>
      <c r="G180" s="5"/>
      <c r="H180" s="1066" t="str">
        <f t="shared" si="4"/>
        <v/>
      </c>
    </row>
    <row r="181" spans="1:8">
      <c r="A181" s="406"/>
      <c r="B181" s="83" t="str">
        <f t="shared" si="5"/>
        <v/>
      </c>
      <c r="C181" s="84"/>
      <c r="D181" s="84"/>
      <c r="E181" s="5"/>
      <c r="F181" s="5"/>
      <c r="G181" s="5"/>
      <c r="H181" s="1066" t="str">
        <f t="shared" si="4"/>
        <v/>
      </c>
    </row>
    <row r="182" spans="1:8">
      <c r="A182" s="406"/>
      <c r="B182" s="83" t="str">
        <f t="shared" si="5"/>
        <v/>
      </c>
      <c r="C182" s="84"/>
      <c r="D182" s="84"/>
      <c r="E182" s="5"/>
      <c r="F182" s="5"/>
      <c r="G182" s="5"/>
      <c r="H182" s="1066" t="str">
        <f t="shared" si="4"/>
        <v/>
      </c>
    </row>
    <row r="183" spans="1:8">
      <c r="A183" s="406"/>
      <c r="B183" s="83" t="str">
        <f t="shared" si="5"/>
        <v/>
      </c>
      <c r="C183" s="84"/>
      <c r="D183" s="84"/>
      <c r="E183" s="5"/>
      <c r="F183" s="5"/>
      <c r="G183" s="5"/>
      <c r="H183" s="1066" t="str">
        <f t="shared" si="4"/>
        <v/>
      </c>
    </row>
    <row r="184" spans="1:8">
      <c r="A184" s="406"/>
      <c r="B184" s="83" t="str">
        <f t="shared" si="5"/>
        <v/>
      </c>
      <c r="C184" s="84"/>
      <c r="D184" s="84"/>
      <c r="E184" s="5"/>
      <c r="F184" s="5"/>
      <c r="G184" s="5"/>
      <c r="H184" s="1066" t="str">
        <f t="shared" si="4"/>
        <v/>
      </c>
    </row>
    <row r="185" spans="1:8">
      <c r="A185" s="406"/>
      <c r="B185" s="83" t="str">
        <f t="shared" si="5"/>
        <v/>
      </c>
      <c r="C185" s="84"/>
      <c r="D185" s="84"/>
      <c r="E185" s="5"/>
      <c r="F185" s="5"/>
      <c r="G185" s="5"/>
      <c r="H185" s="1066" t="str">
        <f t="shared" si="4"/>
        <v/>
      </c>
    </row>
    <row r="186" spans="1:8">
      <c r="A186" s="406"/>
      <c r="B186" s="83" t="str">
        <f t="shared" si="5"/>
        <v/>
      </c>
      <c r="C186" s="84"/>
      <c r="D186" s="84"/>
      <c r="E186" s="5"/>
      <c r="F186" s="5"/>
      <c r="G186" s="5"/>
      <c r="H186" s="1066" t="str">
        <f t="shared" si="4"/>
        <v/>
      </c>
    </row>
    <row r="187" spans="1:8">
      <c r="A187" s="406"/>
      <c r="B187" s="83" t="str">
        <f t="shared" si="5"/>
        <v/>
      </c>
      <c r="C187" s="84"/>
      <c r="D187" s="84"/>
      <c r="E187" s="5"/>
      <c r="F187" s="5"/>
      <c r="G187" s="5"/>
      <c r="H187" s="1066" t="str">
        <f t="shared" si="4"/>
        <v/>
      </c>
    </row>
    <row r="188" spans="1:8">
      <c r="A188" s="406"/>
      <c r="B188" s="83" t="str">
        <f t="shared" si="5"/>
        <v/>
      </c>
      <c r="C188" s="84"/>
      <c r="D188" s="84"/>
      <c r="E188" s="5"/>
      <c r="F188" s="5"/>
      <c r="G188" s="5"/>
      <c r="H188" s="1066" t="str">
        <f t="shared" si="4"/>
        <v/>
      </c>
    </row>
    <row r="189" spans="1:8">
      <c r="A189" s="406"/>
      <c r="B189" s="83" t="str">
        <f t="shared" si="5"/>
        <v/>
      </c>
      <c r="C189" s="84"/>
      <c r="D189" s="84"/>
      <c r="E189" s="5"/>
      <c r="F189" s="5"/>
      <c r="G189" s="5"/>
      <c r="H189" s="1066" t="str">
        <f t="shared" si="4"/>
        <v/>
      </c>
    </row>
    <row r="190" spans="1:8">
      <c r="A190" s="406"/>
      <c r="B190" s="83" t="str">
        <f t="shared" si="5"/>
        <v/>
      </c>
      <c r="C190" s="84"/>
      <c r="D190" s="84"/>
      <c r="E190" s="5"/>
      <c r="F190" s="5"/>
      <c r="G190" s="5"/>
      <c r="H190" s="1066" t="str">
        <f t="shared" si="4"/>
        <v/>
      </c>
    </row>
    <row r="191" spans="1:8">
      <c r="A191" s="406"/>
      <c r="B191" s="83" t="str">
        <f t="shared" si="5"/>
        <v/>
      </c>
      <c r="C191" s="84"/>
      <c r="D191" s="84"/>
      <c r="E191" s="5"/>
      <c r="F191" s="5"/>
      <c r="G191" s="5"/>
      <c r="H191" s="1066" t="str">
        <f t="shared" si="4"/>
        <v/>
      </c>
    </row>
    <row r="192" spans="1:8">
      <c r="A192" s="406"/>
      <c r="B192" s="83" t="str">
        <f t="shared" si="5"/>
        <v/>
      </c>
      <c r="C192" s="84"/>
      <c r="D192" s="84"/>
      <c r="E192" s="5"/>
      <c r="F192" s="5"/>
      <c r="G192" s="5"/>
      <c r="H192" s="1066" t="str">
        <f t="shared" si="4"/>
        <v/>
      </c>
    </row>
    <row r="193" spans="1:8">
      <c r="A193" s="406"/>
      <c r="B193" s="83" t="str">
        <f t="shared" si="5"/>
        <v/>
      </c>
      <c r="C193" s="84"/>
      <c r="D193" s="84"/>
      <c r="E193" s="5"/>
      <c r="F193" s="5"/>
      <c r="G193" s="5"/>
      <c r="H193" s="1066" t="str">
        <f t="shared" si="4"/>
        <v/>
      </c>
    </row>
    <row r="194" spans="1:8">
      <c r="A194" s="406"/>
      <c r="B194" s="83" t="str">
        <f t="shared" si="5"/>
        <v/>
      </c>
      <c r="C194" s="84"/>
      <c r="D194" s="84"/>
      <c r="E194" s="5"/>
      <c r="F194" s="5"/>
      <c r="G194" s="5"/>
      <c r="H194" s="1066" t="str">
        <f t="shared" si="4"/>
        <v/>
      </c>
    </row>
    <row r="195" spans="1:8">
      <c r="A195" s="406"/>
      <c r="B195" s="83" t="str">
        <f t="shared" si="5"/>
        <v/>
      </c>
      <c r="C195" s="84"/>
      <c r="D195" s="84"/>
      <c r="E195" s="5"/>
      <c r="F195" s="5"/>
      <c r="G195" s="5"/>
      <c r="H195" s="1066" t="str">
        <f t="shared" ref="H195:H258" si="6">IF(A195="","",A195)</f>
        <v/>
      </c>
    </row>
    <row r="196" spans="1:8">
      <c r="A196" s="406"/>
      <c r="B196" s="83" t="str">
        <f t="shared" si="5"/>
        <v/>
      </c>
      <c r="C196" s="84"/>
      <c r="D196" s="84"/>
      <c r="E196" s="5"/>
      <c r="F196" s="5"/>
      <c r="G196" s="5"/>
      <c r="H196" s="1066" t="str">
        <f t="shared" si="6"/>
        <v/>
      </c>
    </row>
    <row r="197" spans="1:8">
      <c r="A197" s="406"/>
      <c r="B197" s="83" t="str">
        <f t="shared" si="5"/>
        <v/>
      </c>
      <c r="C197" s="84"/>
      <c r="D197" s="84"/>
      <c r="E197" s="5"/>
      <c r="F197" s="5"/>
      <c r="G197" s="5"/>
      <c r="H197" s="1066" t="str">
        <f t="shared" si="6"/>
        <v/>
      </c>
    </row>
    <row r="198" spans="1:8">
      <c r="A198" s="406"/>
      <c r="B198" s="83" t="str">
        <f t="shared" ref="B198:B261" si="7">IF(A198="","",A198)</f>
        <v/>
      </c>
      <c r="C198" s="84"/>
      <c r="D198" s="84"/>
      <c r="E198" s="5"/>
      <c r="F198" s="5"/>
      <c r="G198" s="5"/>
      <c r="H198" s="1066" t="str">
        <f t="shared" si="6"/>
        <v/>
      </c>
    </row>
    <row r="199" spans="1:8">
      <c r="A199" s="406"/>
      <c r="B199" s="83" t="str">
        <f t="shared" si="7"/>
        <v/>
      </c>
      <c r="C199" s="84"/>
      <c r="D199" s="84"/>
      <c r="E199" s="5"/>
      <c r="F199" s="5"/>
      <c r="G199" s="5"/>
      <c r="H199" s="1066" t="str">
        <f t="shared" si="6"/>
        <v/>
      </c>
    </row>
    <row r="200" spans="1:8">
      <c r="A200" s="406"/>
      <c r="B200" s="83" t="str">
        <f t="shared" si="7"/>
        <v/>
      </c>
      <c r="C200" s="84"/>
      <c r="D200" s="84"/>
      <c r="E200" s="5"/>
      <c r="F200" s="5"/>
      <c r="G200" s="5"/>
      <c r="H200" s="1066" t="str">
        <f t="shared" si="6"/>
        <v/>
      </c>
    </row>
    <row r="201" spans="1:8">
      <c r="A201" s="406"/>
      <c r="B201" s="83" t="str">
        <f t="shared" si="7"/>
        <v/>
      </c>
      <c r="C201" s="84"/>
      <c r="D201" s="84"/>
      <c r="E201" s="5"/>
      <c r="F201" s="5"/>
      <c r="G201" s="5"/>
      <c r="H201" s="1066" t="str">
        <f t="shared" si="6"/>
        <v/>
      </c>
    </row>
    <row r="202" spans="1:8">
      <c r="A202" s="406"/>
      <c r="B202" s="83" t="str">
        <f t="shared" si="7"/>
        <v/>
      </c>
      <c r="C202" s="84"/>
      <c r="D202" s="84"/>
      <c r="E202" s="5"/>
      <c r="F202" s="5"/>
      <c r="G202" s="5"/>
      <c r="H202" s="1066" t="str">
        <f t="shared" si="6"/>
        <v/>
      </c>
    </row>
    <row r="203" spans="1:8">
      <c r="A203" s="406"/>
      <c r="B203" s="83" t="str">
        <f t="shared" si="7"/>
        <v/>
      </c>
      <c r="C203" s="84"/>
      <c r="D203" s="84"/>
      <c r="E203" s="5"/>
      <c r="F203" s="5"/>
      <c r="G203" s="5"/>
      <c r="H203" s="1066" t="str">
        <f t="shared" si="6"/>
        <v/>
      </c>
    </row>
    <row r="204" spans="1:8">
      <c r="A204" s="406"/>
      <c r="B204" s="83" t="str">
        <f t="shared" si="7"/>
        <v/>
      </c>
      <c r="C204" s="84"/>
      <c r="D204" s="84"/>
      <c r="E204" s="5"/>
      <c r="F204" s="5"/>
      <c r="G204" s="5"/>
      <c r="H204" s="1066" t="str">
        <f t="shared" si="6"/>
        <v/>
      </c>
    </row>
    <row r="205" spans="1:8">
      <c r="A205" s="406"/>
      <c r="B205" s="83" t="str">
        <f t="shared" si="7"/>
        <v/>
      </c>
      <c r="C205" s="84"/>
      <c r="D205" s="84"/>
      <c r="E205" s="5"/>
      <c r="F205" s="5"/>
      <c r="G205" s="5"/>
      <c r="H205" s="1066" t="str">
        <f t="shared" si="6"/>
        <v/>
      </c>
    </row>
    <row r="206" spans="1:8">
      <c r="A206" s="406"/>
      <c r="B206" s="83" t="str">
        <f t="shared" si="7"/>
        <v/>
      </c>
      <c r="C206" s="84"/>
      <c r="D206" s="84"/>
      <c r="E206" s="5"/>
      <c r="F206" s="5"/>
      <c r="G206" s="5"/>
      <c r="H206" s="1066" t="str">
        <f t="shared" si="6"/>
        <v/>
      </c>
    </row>
    <row r="207" spans="1:8">
      <c r="A207" s="406"/>
      <c r="B207" s="83" t="str">
        <f t="shared" si="7"/>
        <v/>
      </c>
      <c r="C207" s="84"/>
      <c r="D207" s="84"/>
      <c r="E207" s="5"/>
      <c r="F207" s="5"/>
      <c r="G207" s="5"/>
      <c r="H207" s="1066" t="str">
        <f t="shared" si="6"/>
        <v/>
      </c>
    </row>
    <row r="208" spans="1:8">
      <c r="A208" s="406"/>
      <c r="B208" s="83" t="str">
        <f t="shared" si="7"/>
        <v/>
      </c>
      <c r="C208" s="84"/>
      <c r="D208" s="84"/>
      <c r="E208" s="5"/>
      <c r="F208" s="5"/>
      <c r="G208" s="5"/>
      <c r="H208" s="1066" t="str">
        <f t="shared" si="6"/>
        <v/>
      </c>
    </row>
    <row r="209" spans="1:8">
      <c r="A209" s="406"/>
      <c r="B209" s="83" t="str">
        <f t="shared" si="7"/>
        <v/>
      </c>
      <c r="C209" s="84"/>
      <c r="D209" s="84"/>
      <c r="E209" s="5"/>
      <c r="F209" s="5"/>
      <c r="G209" s="5"/>
      <c r="H209" s="1066" t="str">
        <f t="shared" si="6"/>
        <v/>
      </c>
    </row>
    <row r="210" spans="1:8">
      <c r="A210" s="406"/>
      <c r="B210" s="83" t="str">
        <f t="shared" si="7"/>
        <v/>
      </c>
      <c r="C210" s="84"/>
      <c r="D210" s="84"/>
      <c r="E210" s="5"/>
      <c r="F210" s="5"/>
      <c r="G210" s="5"/>
      <c r="H210" s="1066" t="str">
        <f t="shared" si="6"/>
        <v/>
      </c>
    </row>
    <row r="211" spans="1:8">
      <c r="A211" s="406"/>
      <c r="B211" s="83" t="str">
        <f t="shared" si="7"/>
        <v/>
      </c>
      <c r="C211" s="84"/>
      <c r="D211" s="84"/>
      <c r="E211" s="5"/>
      <c r="F211" s="5"/>
      <c r="G211" s="5"/>
      <c r="H211" s="1066" t="str">
        <f t="shared" si="6"/>
        <v/>
      </c>
    </row>
    <row r="212" spans="1:8">
      <c r="A212" s="406"/>
      <c r="B212" s="83" t="str">
        <f t="shared" si="7"/>
        <v/>
      </c>
      <c r="C212" s="84"/>
      <c r="D212" s="84"/>
      <c r="E212" s="5"/>
      <c r="F212" s="5"/>
      <c r="G212" s="5"/>
      <c r="H212" s="1066" t="str">
        <f t="shared" si="6"/>
        <v/>
      </c>
    </row>
    <row r="213" spans="1:8">
      <c r="A213" s="406"/>
      <c r="B213" s="83" t="str">
        <f t="shared" si="7"/>
        <v/>
      </c>
      <c r="C213" s="84"/>
      <c r="D213" s="84"/>
      <c r="E213" s="5"/>
      <c r="F213" s="5"/>
      <c r="G213" s="5"/>
      <c r="H213" s="1066" t="str">
        <f t="shared" si="6"/>
        <v/>
      </c>
    </row>
    <row r="214" spans="1:8">
      <c r="A214" s="406"/>
      <c r="B214" s="83" t="str">
        <f t="shared" si="7"/>
        <v/>
      </c>
      <c r="C214" s="84"/>
      <c r="D214" s="84"/>
      <c r="E214" s="5"/>
      <c r="F214" s="5"/>
      <c r="G214" s="5"/>
      <c r="H214" s="1066" t="str">
        <f t="shared" si="6"/>
        <v/>
      </c>
    </row>
    <row r="215" spans="1:8">
      <c r="A215" s="406"/>
      <c r="B215" s="83" t="str">
        <f t="shared" si="7"/>
        <v/>
      </c>
      <c r="C215" s="84"/>
      <c r="D215" s="84"/>
      <c r="E215" s="5"/>
      <c r="F215" s="5"/>
      <c r="G215" s="5"/>
      <c r="H215" s="1066" t="str">
        <f t="shared" si="6"/>
        <v/>
      </c>
    </row>
    <row r="216" spans="1:8">
      <c r="A216" s="406"/>
      <c r="B216" s="83" t="str">
        <f t="shared" si="7"/>
        <v/>
      </c>
      <c r="C216" s="84"/>
      <c r="D216" s="84"/>
      <c r="E216" s="5"/>
      <c r="F216" s="5"/>
      <c r="G216" s="5"/>
      <c r="H216" s="1066" t="str">
        <f t="shared" si="6"/>
        <v/>
      </c>
    </row>
    <row r="217" spans="1:8">
      <c r="A217" s="406"/>
      <c r="B217" s="83" t="str">
        <f t="shared" si="7"/>
        <v/>
      </c>
      <c r="C217" s="84"/>
      <c r="D217" s="84"/>
      <c r="E217" s="5"/>
      <c r="F217" s="5"/>
      <c r="G217" s="5"/>
      <c r="H217" s="1066" t="str">
        <f t="shared" si="6"/>
        <v/>
      </c>
    </row>
    <row r="218" spans="1:8">
      <c r="A218" s="406"/>
      <c r="B218" s="83" t="str">
        <f t="shared" si="7"/>
        <v/>
      </c>
      <c r="C218" s="84"/>
      <c r="D218" s="84"/>
      <c r="E218" s="5"/>
      <c r="F218" s="5"/>
      <c r="G218" s="5"/>
      <c r="H218" s="1066" t="str">
        <f t="shared" si="6"/>
        <v/>
      </c>
    </row>
    <row r="219" spans="1:8">
      <c r="A219" s="406"/>
      <c r="B219" s="83" t="str">
        <f t="shared" si="7"/>
        <v/>
      </c>
      <c r="C219" s="84"/>
      <c r="D219" s="84"/>
      <c r="E219" s="5"/>
      <c r="F219" s="5"/>
      <c r="G219" s="5"/>
      <c r="H219" s="1066" t="str">
        <f t="shared" si="6"/>
        <v/>
      </c>
    </row>
    <row r="220" spans="1:8">
      <c r="A220" s="406"/>
      <c r="B220" s="83" t="str">
        <f t="shared" si="7"/>
        <v/>
      </c>
      <c r="C220" s="84"/>
      <c r="D220" s="84"/>
      <c r="E220" s="5"/>
      <c r="F220" s="5"/>
      <c r="G220" s="5"/>
      <c r="H220" s="1066" t="str">
        <f t="shared" si="6"/>
        <v/>
      </c>
    </row>
    <row r="221" spans="1:8">
      <c r="A221" s="406"/>
      <c r="B221" s="83" t="str">
        <f t="shared" si="7"/>
        <v/>
      </c>
      <c r="C221" s="84"/>
      <c r="D221" s="84"/>
      <c r="E221" s="5"/>
      <c r="F221" s="5"/>
      <c r="G221" s="5"/>
      <c r="H221" s="1066" t="str">
        <f t="shared" si="6"/>
        <v/>
      </c>
    </row>
    <row r="222" spans="1:8">
      <c r="A222" s="406"/>
      <c r="B222" s="83" t="str">
        <f t="shared" si="7"/>
        <v/>
      </c>
      <c r="C222" s="84"/>
      <c r="D222" s="84"/>
      <c r="E222" s="5"/>
      <c r="F222" s="5"/>
      <c r="G222" s="5"/>
      <c r="H222" s="1066" t="str">
        <f t="shared" si="6"/>
        <v/>
      </c>
    </row>
    <row r="223" spans="1:8">
      <c r="A223" s="406"/>
      <c r="B223" s="83" t="str">
        <f t="shared" si="7"/>
        <v/>
      </c>
      <c r="C223" s="84"/>
      <c r="D223" s="84"/>
      <c r="E223" s="5"/>
      <c r="F223" s="5"/>
      <c r="G223" s="5"/>
      <c r="H223" s="1066" t="str">
        <f t="shared" si="6"/>
        <v/>
      </c>
    </row>
    <row r="224" spans="1:8">
      <c r="A224" s="406"/>
      <c r="B224" s="83" t="str">
        <f t="shared" si="7"/>
        <v/>
      </c>
      <c r="C224" s="84"/>
      <c r="D224" s="84"/>
      <c r="E224" s="5"/>
      <c r="F224" s="5"/>
      <c r="G224" s="5"/>
      <c r="H224" s="1066" t="str">
        <f t="shared" si="6"/>
        <v/>
      </c>
    </row>
    <row r="225" spans="1:8">
      <c r="A225" s="406"/>
      <c r="B225" s="83" t="str">
        <f t="shared" si="7"/>
        <v/>
      </c>
      <c r="C225" s="84"/>
      <c r="D225" s="84"/>
      <c r="E225" s="5"/>
      <c r="F225" s="5"/>
      <c r="G225" s="5"/>
      <c r="H225" s="1066" t="str">
        <f t="shared" si="6"/>
        <v/>
      </c>
    </row>
    <row r="226" spans="1:8">
      <c r="A226" s="406"/>
      <c r="B226" s="83" t="str">
        <f t="shared" si="7"/>
        <v/>
      </c>
      <c r="C226" s="84"/>
      <c r="D226" s="84"/>
      <c r="E226" s="5"/>
      <c r="F226" s="5"/>
      <c r="G226" s="5"/>
      <c r="H226" s="1066" t="str">
        <f t="shared" si="6"/>
        <v/>
      </c>
    </row>
    <row r="227" spans="1:8">
      <c r="A227" s="406"/>
      <c r="B227" s="83" t="str">
        <f t="shared" si="7"/>
        <v/>
      </c>
      <c r="C227" s="84"/>
      <c r="D227" s="84"/>
      <c r="E227" s="5"/>
      <c r="F227" s="5"/>
      <c r="G227" s="5"/>
      <c r="H227" s="1066" t="str">
        <f t="shared" si="6"/>
        <v/>
      </c>
    </row>
    <row r="228" spans="1:8">
      <c r="A228" s="406"/>
      <c r="B228" s="83" t="str">
        <f t="shared" si="7"/>
        <v/>
      </c>
      <c r="C228" s="84"/>
      <c r="D228" s="84"/>
      <c r="E228" s="5"/>
      <c r="F228" s="5"/>
      <c r="G228" s="5"/>
      <c r="H228" s="1066" t="str">
        <f t="shared" si="6"/>
        <v/>
      </c>
    </row>
    <row r="229" spans="1:8">
      <c r="A229" s="406"/>
      <c r="B229" s="83" t="str">
        <f t="shared" si="7"/>
        <v/>
      </c>
      <c r="C229" s="84"/>
      <c r="D229" s="84"/>
      <c r="E229" s="5"/>
      <c r="F229" s="5"/>
      <c r="G229" s="5"/>
      <c r="H229" s="1066" t="str">
        <f t="shared" si="6"/>
        <v/>
      </c>
    </row>
    <row r="230" spans="1:8">
      <c r="A230" s="406"/>
      <c r="B230" s="83" t="str">
        <f t="shared" si="7"/>
        <v/>
      </c>
      <c r="C230" s="84"/>
      <c r="D230" s="84"/>
      <c r="E230" s="5"/>
      <c r="F230" s="5"/>
      <c r="G230" s="5"/>
      <c r="H230" s="1066" t="str">
        <f t="shared" si="6"/>
        <v/>
      </c>
    </row>
    <row r="231" spans="1:8">
      <c r="A231" s="406"/>
      <c r="B231" s="83" t="str">
        <f t="shared" si="7"/>
        <v/>
      </c>
      <c r="C231" s="84"/>
      <c r="D231" s="84"/>
      <c r="E231" s="5"/>
      <c r="F231" s="5"/>
      <c r="G231" s="5"/>
      <c r="H231" s="1066" t="str">
        <f t="shared" si="6"/>
        <v/>
      </c>
    </row>
    <row r="232" spans="1:8">
      <c r="A232" s="406"/>
      <c r="B232" s="83" t="str">
        <f t="shared" si="7"/>
        <v/>
      </c>
      <c r="C232" s="84"/>
      <c r="D232" s="84"/>
      <c r="E232" s="5"/>
      <c r="F232" s="5"/>
      <c r="G232" s="5"/>
      <c r="H232" s="1066" t="str">
        <f t="shared" si="6"/>
        <v/>
      </c>
    </row>
    <row r="233" spans="1:8">
      <c r="A233" s="406"/>
      <c r="B233" s="83" t="str">
        <f t="shared" si="7"/>
        <v/>
      </c>
      <c r="C233" s="84"/>
      <c r="D233" s="84"/>
      <c r="E233" s="5"/>
      <c r="F233" s="5"/>
      <c r="G233" s="5"/>
      <c r="H233" s="1066" t="str">
        <f t="shared" si="6"/>
        <v/>
      </c>
    </row>
    <row r="234" spans="1:8">
      <c r="A234" s="406"/>
      <c r="B234" s="83" t="str">
        <f t="shared" si="7"/>
        <v/>
      </c>
      <c r="C234" s="84"/>
      <c r="D234" s="84"/>
      <c r="E234" s="5"/>
      <c r="F234" s="5"/>
      <c r="G234" s="5"/>
      <c r="H234" s="1066" t="str">
        <f t="shared" si="6"/>
        <v/>
      </c>
    </row>
    <row r="235" spans="1:8">
      <c r="A235" s="406"/>
      <c r="B235" s="83" t="str">
        <f t="shared" si="7"/>
        <v/>
      </c>
      <c r="C235" s="84"/>
      <c r="D235" s="84"/>
      <c r="E235" s="5"/>
      <c r="F235" s="5"/>
      <c r="G235" s="5"/>
      <c r="H235" s="1066" t="str">
        <f t="shared" si="6"/>
        <v/>
      </c>
    </row>
    <row r="236" spans="1:8">
      <c r="A236" s="406"/>
      <c r="B236" s="83" t="str">
        <f t="shared" si="7"/>
        <v/>
      </c>
      <c r="C236" s="84"/>
      <c r="D236" s="84"/>
      <c r="E236" s="5"/>
      <c r="F236" s="5"/>
      <c r="G236" s="5"/>
      <c r="H236" s="1066" t="str">
        <f t="shared" si="6"/>
        <v/>
      </c>
    </row>
    <row r="237" spans="1:8">
      <c r="A237" s="406"/>
      <c r="B237" s="83" t="str">
        <f t="shared" si="7"/>
        <v/>
      </c>
      <c r="C237" s="84"/>
      <c r="D237" s="84"/>
      <c r="E237" s="5"/>
      <c r="F237" s="5"/>
      <c r="G237" s="5"/>
      <c r="H237" s="1066" t="str">
        <f t="shared" si="6"/>
        <v/>
      </c>
    </row>
    <row r="238" spans="1:8">
      <c r="A238" s="406"/>
      <c r="B238" s="83" t="str">
        <f t="shared" si="7"/>
        <v/>
      </c>
      <c r="C238" s="84"/>
      <c r="D238" s="84"/>
      <c r="E238" s="5"/>
      <c r="F238" s="5"/>
      <c r="G238" s="5"/>
      <c r="H238" s="1066" t="str">
        <f t="shared" si="6"/>
        <v/>
      </c>
    </row>
    <row r="239" spans="1:8">
      <c r="A239" s="406"/>
      <c r="B239" s="83" t="str">
        <f t="shared" si="7"/>
        <v/>
      </c>
      <c r="C239" s="84"/>
      <c r="D239" s="84"/>
      <c r="E239" s="5"/>
      <c r="F239" s="5"/>
      <c r="G239" s="5"/>
      <c r="H239" s="1066" t="str">
        <f t="shared" si="6"/>
        <v/>
      </c>
    </row>
    <row r="240" spans="1:8">
      <c r="A240" s="406"/>
      <c r="B240" s="83" t="str">
        <f t="shared" si="7"/>
        <v/>
      </c>
      <c r="C240" s="84"/>
      <c r="D240" s="84"/>
      <c r="E240" s="5"/>
      <c r="F240" s="5"/>
      <c r="G240" s="5"/>
      <c r="H240" s="1066" t="str">
        <f t="shared" si="6"/>
        <v/>
      </c>
    </row>
    <row r="241" spans="1:8">
      <c r="A241" s="406"/>
      <c r="B241" s="83" t="str">
        <f t="shared" si="7"/>
        <v/>
      </c>
      <c r="C241" s="84"/>
      <c r="D241" s="84"/>
      <c r="E241" s="5"/>
      <c r="F241" s="5"/>
      <c r="G241" s="5"/>
      <c r="H241" s="1066" t="str">
        <f t="shared" si="6"/>
        <v/>
      </c>
    </row>
    <row r="242" spans="1:8">
      <c r="A242" s="406"/>
      <c r="B242" s="83" t="str">
        <f t="shared" si="7"/>
        <v/>
      </c>
      <c r="C242" s="84"/>
      <c r="D242" s="84"/>
      <c r="E242" s="5"/>
      <c r="F242" s="5"/>
      <c r="G242" s="5"/>
      <c r="H242" s="1066" t="str">
        <f t="shared" si="6"/>
        <v/>
      </c>
    </row>
    <row r="243" spans="1:8">
      <c r="A243" s="406"/>
      <c r="B243" s="83" t="str">
        <f t="shared" si="7"/>
        <v/>
      </c>
      <c r="C243" s="84"/>
      <c r="D243" s="84"/>
      <c r="E243" s="5"/>
      <c r="F243" s="5"/>
      <c r="G243" s="5"/>
      <c r="H243" s="1066" t="str">
        <f t="shared" si="6"/>
        <v/>
      </c>
    </row>
    <row r="244" spans="1:8">
      <c r="A244" s="406"/>
      <c r="B244" s="83" t="str">
        <f t="shared" si="7"/>
        <v/>
      </c>
      <c r="C244" s="84"/>
      <c r="D244" s="84"/>
      <c r="E244" s="5"/>
      <c r="F244" s="5"/>
      <c r="G244" s="5"/>
      <c r="H244" s="1066" t="str">
        <f t="shared" si="6"/>
        <v/>
      </c>
    </row>
    <row r="245" spans="1:8">
      <c r="A245" s="406"/>
      <c r="B245" s="83" t="str">
        <f t="shared" si="7"/>
        <v/>
      </c>
      <c r="C245" s="84"/>
      <c r="D245" s="84"/>
      <c r="E245" s="5"/>
      <c r="F245" s="5"/>
      <c r="G245" s="5"/>
      <c r="H245" s="1066" t="str">
        <f t="shared" si="6"/>
        <v/>
      </c>
    </row>
    <row r="246" spans="1:8">
      <c r="A246" s="406"/>
      <c r="B246" s="83" t="str">
        <f t="shared" si="7"/>
        <v/>
      </c>
      <c r="C246" s="84"/>
      <c r="D246" s="84"/>
      <c r="E246" s="5"/>
      <c r="F246" s="5"/>
      <c r="G246" s="5"/>
      <c r="H246" s="1066" t="str">
        <f t="shared" si="6"/>
        <v/>
      </c>
    </row>
    <row r="247" spans="1:8">
      <c r="A247" s="406"/>
      <c r="B247" s="83" t="str">
        <f t="shared" si="7"/>
        <v/>
      </c>
      <c r="C247" s="84"/>
      <c r="D247" s="84"/>
      <c r="E247" s="5"/>
      <c r="F247" s="5"/>
      <c r="G247" s="5"/>
      <c r="H247" s="1066" t="str">
        <f t="shared" si="6"/>
        <v/>
      </c>
    </row>
    <row r="248" spans="1:8">
      <c r="A248" s="406"/>
      <c r="B248" s="83" t="str">
        <f t="shared" si="7"/>
        <v/>
      </c>
      <c r="C248" s="84"/>
      <c r="D248" s="84"/>
      <c r="E248" s="5"/>
      <c r="F248" s="5"/>
      <c r="G248" s="5"/>
      <c r="H248" s="1066" t="str">
        <f t="shared" si="6"/>
        <v/>
      </c>
    </row>
    <row r="249" spans="1:8">
      <c r="A249" s="406"/>
      <c r="B249" s="83" t="str">
        <f t="shared" si="7"/>
        <v/>
      </c>
      <c r="C249" s="84"/>
      <c r="D249" s="84"/>
      <c r="E249" s="5"/>
      <c r="F249" s="5"/>
      <c r="G249" s="5"/>
      <c r="H249" s="1066" t="str">
        <f t="shared" si="6"/>
        <v/>
      </c>
    </row>
    <row r="250" spans="1:8">
      <c r="A250" s="406"/>
      <c r="B250" s="83" t="str">
        <f t="shared" si="7"/>
        <v/>
      </c>
      <c r="C250" s="84"/>
      <c r="D250" s="84"/>
      <c r="E250" s="5"/>
      <c r="F250" s="5"/>
      <c r="G250" s="5"/>
      <c r="H250" s="1066" t="str">
        <f t="shared" si="6"/>
        <v/>
      </c>
    </row>
    <row r="251" spans="1:8">
      <c r="A251" s="406"/>
      <c r="B251" s="83" t="str">
        <f t="shared" si="7"/>
        <v/>
      </c>
      <c r="C251" s="84"/>
      <c r="D251" s="84"/>
      <c r="E251" s="5"/>
      <c r="F251" s="5"/>
      <c r="G251" s="5"/>
      <c r="H251" s="1066" t="str">
        <f t="shared" si="6"/>
        <v/>
      </c>
    </row>
    <row r="252" spans="1:8">
      <c r="A252" s="406"/>
      <c r="B252" s="83" t="str">
        <f t="shared" si="7"/>
        <v/>
      </c>
      <c r="C252" s="84"/>
      <c r="D252" s="84"/>
      <c r="E252" s="5"/>
      <c r="F252" s="5"/>
      <c r="G252" s="5"/>
      <c r="H252" s="1066" t="str">
        <f t="shared" si="6"/>
        <v/>
      </c>
    </row>
    <row r="253" spans="1:8">
      <c r="A253" s="406"/>
      <c r="B253" s="83" t="str">
        <f t="shared" si="7"/>
        <v/>
      </c>
      <c r="C253" s="84"/>
      <c r="D253" s="84"/>
      <c r="E253" s="5"/>
      <c r="F253" s="5"/>
      <c r="G253" s="5"/>
      <c r="H253" s="1066" t="str">
        <f t="shared" si="6"/>
        <v/>
      </c>
    </row>
    <row r="254" spans="1:8">
      <c r="A254" s="406"/>
      <c r="B254" s="83" t="str">
        <f t="shared" si="7"/>
        <v/>
      </c>
      <c r="C254" s="84"/>
      <c r="D254" s="84"/>
      <c r="E254" s="5"/>
      <c r="F254" s="5"/>
      <c r="G254" s="5"/>
      <c r="H254" s="1066" t="str">
        <f t="shared" si="6"/>
        <v/>
      </c>
    </row>
    <row r="255" spans="1:8">
      <c r="A255" s="406"/>
      <c r="B255" s="83" t="str">
        <f t="shared" si="7"/>
        <v/>
      </c>
      <c r="C255" s="84"/>
      <c r="D255" s="84"/>
      <c r="E255" s="5"/>
      <c r="F255" s="5"/>
      <c r="G255" s="5"/>
      <c r="H255" s="1066" t="str">
        <f t="shared" si="6"/>
        <v/>
      </c>
    </row>
    <row r="256" spans="1:8">
      <c r="A256" s="406"/>
      <c r="B256" s="83" t="str">
        <f t="shared" si="7"/>
        <v/>
      </c>
      <c r="C256" s="84"/>
      <c r="D256" s="84"/>
      <c r="E256" s="5"/>
      <c r="F256" s="5"/>
      <c r="G256" s="5"/>
      <c r="H256" s="1066" t="str">
        <f t="shared" si="6"/>
        <v/>
      </c>
    </row>
    <row r="257" spans="1:8">
      <c r="A257" s="406"/>
      <c r="B257" s="83" t="str">
        <f t="shared" si="7"/>
        <v/>
      </c>
      <c r="C257" s="84"/>
      <c r="D257" s="84"/>
      <c r="E257" s="5"/>
      <c r="F257" s="5"/>
      <c r="G257" s="5"/>
      <c r="H257" s="1066" t="str">
        <f t="shared" si="6"/>
        <v/>
      </c>
    </row>
    <row r="258" spans="1:8">
      <c r="A258" s="406"/>
      <c r="B258" s="83" t="str">
        <f t="shared" si="7"/>
        <v/>
      </c>
      <c r="C258" s="84"/>
      <c r="D258" s="84"/>
      <c r="E258" s="5"/>
      <c r="F258" s="5"/>
      <c r="G258" s="5"/>
      <c r="H258" s="1066" t="str">
        <f t="shared" si="6"/>
        <v/>
      </c>
    </row>
    <row r="259" spans="1:8">
      <c r="A259" s="406"/>
      <c r="B259" s="83" t="str">
        <f t="shared" si="7"/>
        <v/>
      </c>
      <c r="C259" s="84"/>
      <c r="D259" s="84"/>
      <c r="E259" s="5"/>
      <c r="F259" s="5"/>
      <c r="G259" s="5"/>
      <c r="H259" s="1066" t="str">
        <f t="shared" ref="H259:H322" si="8">IF(A259="","",A259)</f>
        <v/>
      </c>
    </row>
    <row r="260" spans="1:8">
      <c r="A260" s="406"/>
      <c r="B260" s="83" t="str">
        <f t="shared" si="7"/>
        <v/>
      </c>
      <c r="C260" s="84"/>
      <c r="D260" s="84"/>
      <c r="E260" s="5"/>
      <c r="F260" s="5"/>
      <c r="G260" s="5"/>
      <c r="H260" s="1066" t="str">
        <f t="shared" si="8"/>
        <v/>
      </c>
    </row>
    <row r="261" spans="1:8">
      <c r="A261" s="406"/>
      <c r="B261" s="83" t="str">
        <f t="shared" si="7"/>
        <v/>
      </c>
      <c r="C261" s="84"/>
      <c r="D261" s="84"/>
      <c r="E261" s="5"/>
      <c r="F261" s="5"/>
      <c r="G261" s="5"/>
      <c r="H261" s="1066" t="str">
        <f t="shared" si="8"/>
        <v/>
      </c>
    </row>
    <row r="262" spans="1:8">
      <c r="A262" s="406"/>
      <c r="B262" s="83" t="str">
        <f t="shared" ref="B262:B325" si="9">IF(A262="","",A262)</f>
        <v/>
      </c>
      <c r="C262" s="84"/>
      <c r="D262" s="84"/>
      <c r="E262" s="5"/>
      <c r="F262" s="5"/>
      <c r="G262" s="5"/>
      <c r="H262" s="1066" t="str">
        <f t="shared" si="8"/>
        <v/>
      </c>
    </row>
    <row r="263" spans="1:8">
      <c r="A263" s="406"/>
      <c r="B263" s="83" t="str">
        <f t="shared" si="9"/>
        <v/>
      </c>
      <c r="C263" s="84"/>
      <c r="D263" s="84"/>
      <c r="E263" s="5"/>
      <c r="F263" s="5"/>
      <c r="G263" s="5"/>
      <c r="H263" s="1066" t="str">
        <f t="shared" si="8"/>
        <v/>
      </c>
    </row>
    <row r="264" spans="1:8">
      <c r="A264" s="406"/>
      <c r="B264" s="83" t="str">
        <f t="shared" si="9"/>
        <v/>
      </c>
      <c r="C264" s="84"/>
      <c r="D264" s="84"/>
      <c r="E264" s="5"/>
      <c r="F264" s="5"/>
      <c r="G264" s="5"/>
      <c r="H264" s="1066" t="str">
        <f t="shared" si="8"/>
        <v/>
      </c>
    </row>
    <row r="265" spans="1:8">
      <c r="A265" s="406"/>
      <c r="B265" s="83" t="str">
        <f t="shared" si="9"/>
        <v/>
      </c>
      <c r="C265" s="84"/>
      <c r="D265" s="84"/>
      <c r="E265" s="5"/>
      <c r="F265" s="5"/>
      <c r="G265" s="5"/>
      <c r="H265" s="1066" t="str">
        <f t="shared" si="8"/>
        <v/>
      </c>
    </row>
    <row r="266" spans="1:8">
      <c r="A266" s="406"/>
      <c r="B266" s="83" t="str">
        <f t="shared" si="9"/>
        <v/>
      </c>
      <c r="C266" s="84"/>
      <c r="D266" s="84"/>
      <c r="E266" s="5"/>
      <c r="F266" s="5"/>
      <c r="G266" s="5"/>
      <c r="H266" s="1066" t="str">
        <f t="shared" si="8"/>
        <v/>
      </c>
    </row>
    <row r="267" spans="1:8">
      <c r="A267" s="406"/>
      <c r="B267" s="83" t="str">
        <f t="shared" si="9"/>
        <v/>
      </c>
      <c r="C267" s="84"/>
      <c r="D267" s="84"/>
      <c r="E267" s="5"/>
      <c r="F267" s="5"/>
      <c r="G267" s="5"/>
      <c r="H267" s="1066" t="str">
        <f t="shared" si="8"/>
        <v/>
      </c>
    </row>
    <row r="268" spans="1:8">
      <c r="A268" s="406"/>
      <c r="B268" s="83" t="str">
        <f t="shared" si="9"/>
        <v/>
      </c>
      <c r="C268" s="84"/>
      <c r="D268" s="84"/>
      <c r="E268" s="5"/>
      <c r="F268" s="5"/>
      <c r="G268" s="5"/>
      <c r="H268" s="1066" t="str">
        <f t="shared" si="8"/>
        <v/>
      </c>
    </row>
    <row r="269" spans="1:8">
      <c r="A269" s="406"/>
      <c r="B269" s="83" t="str">
        <f t="shared" si="9"/>
        <v/>
      </c>
      <c r="C269" s="84"/>
      <c r="D269" s="84"/>
      <c r="E269" s="5"/>
      <c r="F269" s="5"/>
      <c r="G269" s="5"/>
      <c r="H269" s="1066" t="str">
        <f t="shared" si="8"/>
        <v/>
      </c>
    </row>
    <row r="270" spans="1:8">
      <c r="A270" s="406"/>
      <c r="B270" s="83" t="str">
        <f t="shared" si="9"/>
        <v/>
      </c>
      <c r="C270" s="84"/>
      <c r="D270" s="84"/>
      <c r="E270" s="5"/>
      <c r="F270" s="5"/>
      <c r="G270" s="5"/>
      <c r="H270" s="1066" t="str">
        <f t="shared" si="8"/>
        <v/>
      </c>
    </row>
    <row r="271" spans="1:8">
      <c r="A271" s="406"/>
      <c r="B271" s="83" t="str">
        <f t="shared" si="9"/>
        <v/>
      </c>
      <c r="C271" s="84"/>
      <c r="D271" s="84"/>
      <c r="E271" s="5"/>
      <c r="F271" s="5"/>
      <c r="G271" s="5"/>
      <c r="H271" s="1066" t="str">
        <f t="shared" si="8"/>
        <v/>
      </c>
    </row>
    <row r="272" spans="1:8">
      <c r="A272" s="406"/>
      <c r="B272" s="83" t="str">
        <f t="shared" si="9"/>
        <v/>
      </c>
      <c r="C272" s="84"/>
      <c r="D272" s="84"/>
      <c r="E272" s="5"/>
      <c r="F272" s="5"/>
      <c r="G272" s="5"/>
      <c r="H272" s="1066" t="str">
        <f t="shared" si="8"/>
        <v/>
      </c>
    </row>
    <row r="273" spans="1:8">
      <c r="A273" s="406"/>
      <c r="B273" s="83" t="str">
        <f t="shared" si="9"/>
        <v/>
      </c>
      <c r="C273" s="84"/>
      <c r="D273" s="84"/>
      <c r="E273" s="5"/>
      <c r="F273" s="5"/>
      <c r="G273" s="5"/>
      <c r="H273" s="1066" t="str">
        <f t="shared" si="8"/>
        <v/>
      </c>
    </row>
    <row r="274" spans="1:8">
      <c r="A274" s="406"/>
      <c r="B274" s="83" t="str">
        <f t="shared" si="9"/>
        <v/>
      </c>
      <c r="C274" s="84"/>
      <c r="D274" s="84"/>
      <c r="E274" s="5"/>
      <c r="F274" s="5"/>
      <c r="G274" s="5"/>
      <c r="H274" s="1066" t="str">
        <f t="shared" si="8"/>
        <v/>
      </c>
    </row>
    <row r="275" spans="1:8">
      <c r="A275" s="406"/>
      <c r="B275" s="83" t="str">
        <f t="shared" si="9"/>
        <v/>
      </c>
      <c r="C275" s="84"/>
      <c r="D275" s="84"/>
      <c r="E275" s="5"/>
      <c r="F275" s="5"/>
      <c r="G275" s="5"/>
      <c r="H275" s="1066" t="str">
        <f t="shared" si="8"/>
        <v/>
      </c>
    </row>
    <row r="276" spans="1:8">
      <c r="A276" s="406"/>
      <c r="B276" s="83" t="str">
        <f t="shared" si="9"/>
        <v/>
      </c>
      <c r="C276" s="84"/>
      <c r="D276" s="84"/>
      <c r="E276" s="5"/>
      <c r="F276" s="5"/>
      <c r="G276" s="5"/>
      <c r="H276" s="1066" t="str">
        <f t="shared" si="8"/>
        <v/>
      </c>
    </row>
    <row r="277" spans="1:8">
      <c r="A277" s="406"/>
      <c r="B277" s="83" t="str">
        <f t="shared" si="9"/>
        <v/>
      </c>
      <c r="C277" s="84"/>
      <c r="D277" s="84"/>
      <c r="E277" s="5"/>
      <c r="F277" s="5"/>
      <c r="G277" s="5"/>
      <c r="H277" s="1066" t="str">
        <f t="shared" si="8"/>
        <v/>
      </c>
    </row>
    <row r="278" spans="1:8">
      <c r="A278" s="406"/>
      <c r="B278" s="83" t="str">
        <f t="shared" si="9"/>
        <v/>
      </c>
      <c r="C278" s="84"/>
      <c r="D278" s="84"/>
      <c r="E278" s="5"/>
      <c r="F278" s="5"/>
      <c r="G278" s="5"/>
      <c r="H278" s="1066" t="str">
        <f t="shared" si="8"/>
        <v/>
      </c>
    </row>
    <row r="279" spans="1:8">
      <c r="A279" s="406"/>
      <c r="B279" s="83" t="str">
        <f t="shared" si="9"/>
        <v/>
      </c>
      <c r="C279" s="84"/>
      <c r="D279" s="84"/>
      <c r="E279" s="5"/>
      <c r="F279" s="5"/>
      <c r="G279" s="5"/>
      <c r="H279" s="1066" t="str">
        <f t="shared" si="8"/>
        <v/>
      </c>
    </row>
    <row r="280" spans="1:8">
      <c r="A280" s="406"/>
      <c r="B280" s="83" t="str">
        <f t="shared" si="9"/>
        <v/>
      </c>
      <c r="C280" s="84"/>
      <c r="D280" s="84"/>
      <c r="E280" s="5"/>
      <c r="F280" s="5"/>
      <c r="G280" s="5"/>
      <c r="H280" s="1066" t="str">
        <f t="shared" si="8"/>
        <v/>
      </c>
    </row>
    <row r="281" spans="1:8">
      <c r="A281" s="406"/>
      <c r="B281" s="83" t="str">
        <f t="shared" si="9"/>
        <v/>
      </c>
      <c r="C281" s="84"/>
      <c r="D281" s="84"/>
      <c r="E281" s="5"/>
      <c r="F281" s="5"/>
      <c r="G281" s="5"/>
      <c r="H281" s="1066" t="str">
        <f t="shared" si="8"/>
        <v/>
      </c>
    </row>
    <row r="282" spans="1:8">
      <c r="A282" s="406"/>
      <c r="B282" s="83" t="str">
        <f t="shared" si="9"/>
        <v/>
      </c>
      <c r="C282" s="84"/>
      <c r="D282" s="84"/>
      <c r="E282" s="5"/>
      <c r="F282" s="5"/>
      <c r="G282" s="5"/>
      <c r="H282" s="1066" t="str">
        <f t="shared" si="8"/>
        <v/>
      </c>
    </row>
    <row r="283" spans="1:8">
      <c r="A283" s="406"/>
      <c r="B283" s="83" t="str">
        <f t="shared" si="9"/>
        <v/>
      </c>
      <c r="C283" s="84"/>
      <c r="D283" s="84"/>
      <c r="E283" s="5"/>
      <c r="F283" s="5"/>
      <c r="G283" s="5"/>
      <c r="H283" s="1066" t="str">
        <f t="shared" si="8"/>
        <v/>
      </c>
    </row>
    <row r="284" spans="1:8">
      <c r="A284" s="406"/>
      <c r="B284" s="83" t="str">
        <f t="shared" si="9"/>
        <v/>
      </c>
      <c r="C284" s="84"/>
      <c r="D284" s="84"/>
      <c r="E284" s="5"/>
      <c r="F284" s="5"/>
      <c r="G284" s="5"/>
      <c r="H284" s="1066" t="str">
        <f t="shared" si="8"/>
        <v/>
      </c>
    </row>
    <row r="285" spans="1:8">
      <c r="A285" s="406"/>
      <c r="B285" s="83" t="str">
        <f t="shared" si="9"/>
        <v/>
      </c>
      <c r="C285" s="84"/>
      <c r="D285" s="84"/>
      <c r="E285" s="5"/>
      <c r="F285" s="5"/>
      <c r="G285" s="5"/>
      <c r="H285" s="1066" t="str">
        <f t="shared" si="8"/>
        <v/>
      </c>
    </row>
    <row r="286" spans="1:8">
      <c r="A286" s="406"/>
      <c r="B286" s="83" t="str">
        <f t="shared" si="9"/>
        <v/>
      </c>
      <c r="C286" s="84"/>
      <c r="D286" s="84"/>
      <c r="E286" s="5"/>
      <c r="F286" s="5"/>
      <c r="G286" s="5"/>
      <c r="H286" s="1066" t="str">
        <f t="shared" si="8"/>
        <v/>
      </c>
    </row>
    <row r="287" spans="1:8">
      <c r="A287" s="406"/>
      <c r="B287" s="83" t="str">
        <f t="shared" si="9"/>
        <v/>
      </c>
      <c r="C287" s="84"/>
      <c r="D287" s="84"/>
      <c r="E287" s="5"/>
      <c r="F287" s="5"/>
      <c r="G287" s="5"/>
      <c r="H287" s="1066" t="str">
        <f t="shared" si="8"/>
        <v/>
      </c>
    </row>
    <row r="288" spans="1:8">
      <c r="A288" s="406"/>
      <c r="B288" s="83" t="str">
        <f t="shared" si="9"/>
        <v/>
      </c>
      <c r="C288" s="84"/>
      <c r="D288" s="84"/>
      <c r="E288" s="5"/>
      <c r="F288" s="5"/>
      <c r="G288" s="5"/>
      <c r="H288" s="1066" t="str">
        <f t="shared" si="8"/>
        <v/>
      </c>
    </row>
    <row r="289" spans="1:8">
      <c r="A289" s="406"/>
      <c r="B289" s="83" t="str">
        <f t="shared" si="9"/>
        <v/>
      </c>
      <c r="C289" s="84"/>
      <c r="D289" s="84"/>
      <c r="E289" s="5"/>
      <c r="F289" s="5"/>
      <c r="G289" s="5"/>
      <c r="H289" s="1066" t="str">
        <f t="shared" si="8"/>
        <v/>
      </c>
    </row>
    <row r="290" spans="1:8">
      <c r="A290" s="406"/>
      <c r="B290" s="83" t="str">
        <f t="shared" si="9"/>
        <v/>
      </c>
      <c r="C290" s="84"/>
      <c r="D290" s="84"/>
      <c r="E290" s="5"/>
      <c r="F290" s="5"/>
      <c r="G290" s="5"/>
      <c r="H290" s="1066" t="str">
        <f t="shared" si="8"/>
        <v/>
      </c>
    </row>
    <row r="291" spans="1:8">
      <c r="A291" s="406"/>
      <c r="B291" s="83" t="str">
        <f t="shared" si="9"/>
        <v/>
      </c>
      <c r="C291" s="84"/>
      <c r="D291" s="84"/>
      <c r="E291" s="5"/>
      <c r="F291" s="5"/>
      <c r="G291" s="5"/>
      <c r="H291" s="1066" t="str">
        <f t="shared" si="8"/>
        <v/>
      </c>
    </row>
    <row r="292" spans="1:8">
      <c r="A292" s="406"/>
      <c r="B292" s="83" t="str">
        <f t="shared" si="9"/>
        <v/>
      </c>
      <c r="C292" s="84"/>
      <c r="D292" s="84"/>
      <c r="E292" s="5"/>
      <c r="F292" s="5"/>
      <c r="G292" s="5"/>
      <c r="H292" s="1066" t="str">
        <f t="shared" si="8"/>
        <v/>
      </c>
    </row>
    <row r="293" spans="1:8">
      <c r="A293" s="406"/>
      <c r="B293" s="83" t="str">
        <f t="shared" si="9"/>
        <v/>
      </c>
      <c r="C293" s="84"/>
      <c r="D293" s="84"/>
      <c r="E293" s="5"/>
      <c r="F293" s="5"/>
      <c r="G293" s="5"/>
      <c r="H293" s="1066" t="str">
        <f t="shared" si="8"/>
        <v/>
      </c>
    </row>
    <row r="294" spans="1:8">
      <c r="A294" s="406"/>
      <c r="B294" s="83" t="str">
        <f t="shared" si="9"/>
        <v/>
      </c>
      <c r="C294" s="84"/>
      <c r="D294" s="84"/>
      <c r="E294" s="5"/>
      <c r="F294" s="5"/>
      <c r="G294" s="5"/>
      <c r="H294" s="1066" t="str">
        <f t="shared" si="8"/>
        <v/>
      </c>
    </row>
    <row r="295" spans="1:8">
      <c r="A295" s="406"/>
      <c r="B295" s="83" t="str">
        <f t="shared" si="9"/>
        <v/>
      </c>
      <c r="C295" s="84"/>
      <c r="D295" s="84"/>
      <c r="E295" s="5"/>
      <c r="F295" s="5"/>
      <c r="G295" s="5"/>
      <c r="H295" s="1066" t="str">
        <f t="shared" si="8"/>
        <v/>
      </c>
    </row>
    <row r="296" spans="1:8">
      <c r="A296" s="406"/>
      <c r="B296" s="83" t="str">
        <f t="shared" si="9"/>
        <v/>
      </c>
      <c r="C296" s="84"/>
      <c r="D296" s="84"/>
      <c r="E296" s="5"/>
      <c r="F296" s="5"/>
      <c r="G296" s="5"/>
      <c r="H296" s="1066" t="str">
        <f t="shared" si="8"/>
        <v/>
      </c>
    </row>
    <row r="297" spans="1:8">
      <c r="A297" s="406"/>
      <c r="B297" s="83" t="str">
        <f t="shared" si="9"/>
        <v/>
      </c>
      <c r="C297" s="84"/>
      <c r="D297" s="84"/>
      <c r="E297" s="5"/>
      <c r="F297" s="5"/>
      <c r="G297" s="5"/>
      <c r="H297" s="1066" t="str">
        <f t="shared" si="8"/>
        <v/>
      </c>
    </row>
    <row r="298" spans="1:8">
      <c r="A298" s="406"/>
      <c r="B298" s="83" t="str">
        <f t="shared" si="9"/>
        <v/>
      </c>
      <c r="C298" s="84"/>
      <c r="D298" s="84"/>
      <c r="E298" s="5"/>
      <c r="F298" s="5"/>
      <c r="G298" s="5"/>
      <c r="H298" s="1066" t="str">
        <f t="shared" si="8"/>
        <v/>
      </c>
    </row>
    <row r="299" spans="1:8">
      <c r="A299" s="406"/>
      <c r="B299" s="83" t="str">
        <f t="shared" si="9"/>
        <v/>
      </c>
      <c r="C299" s="84"/>
      <c r="D299" s="84"/>
      <c r="E299" s="5"/>
      <c r="F299" s="5"/>
      <c r="G299" s="5"/>
      <c r="H299" s="1066" t="str">
        <f t="shared" si="8"/>
        <v/>
      </c>
    </row>
    <row r="300" spans="1:8">
      <c r="A300" s="406"/>
      <c r="B300" s="83" t="str">
        <f t="shared" si="9"/>
        <v/>
      </c>
      <c r="C300" s="84"/>
      <c r="D300" s="84"/>
      <c r="E300" s="5"/>
      <c r="F300" s="5"/>
      <c r="G300" s="5"/>
      <c r="H300" s="1066" t="str">
        <f t="shared" si="8"/>
        <v/>
      </c>
    </row>
    <row r="301" spans="1:8">
      <c r="A301" s="406"/>
      <c r="B301" s="83" t="str">
        <f t="shared" si="9"/>
        <v/>
      </c>
      <c r="C301" s="84"/>
      <c r="D301" s="84"/>
      <c r="E301" s="5"/>
      <c r="F301" s="5"/>
      <c r="G301" s="5"/>
      <c r="H301" s="1066" t="str">
        <f t="shared" si="8"/>
        <v/>
      </c>
    </row>
    <row r="302" spans="1:8">
      <c r="A302" s="406"/>
      <c r="B302" s="83" t="str">
        <f t="shared" si="9"/>
        <v/>
      </c>
      <c r="C302" s="84"/>
      <c r="D302" s="84"/>
      <c r="E302" s="5"/>
      <c r="F302" s="5"/>
      <c r="G302" s="5"/>
      <c r="H302" s="1066" t="str">
        <f t="shared" si="8"/>
        <v/>
      </c>
    </row>
    <row r="303" spans="1:8">
      <c r="A303" s="406"/>
      <c r="B303" s="83" t="str">
        <f t="shared" si="9"/>
        <v/>
      </c>
      <c r="C303" s="84"/>
      <c r="D303" s="84"/>
      <c r="E303" s="5"/>
      <c r="F303" s="5"/>
      <c r="G303" s="5"/>
      <c r="H303" s="1066" t="str">
        <f t="shared" si="8"/>
        <v/>
      </c>
    </row>
    <row r="304" spans="1:8">
      <c r="A304" s="406"/>
      <c r="B304" s="83" t="str">
        <f t="shared" si="9"/>
        <v/>
      </c>
      <c r="C304" s="84"/>
      <c r="D304" s="84"/>
      <c r="E304" s="5"/>
      <c r="F304" s="5"/>
      <c r="G304" s="5"/>
      <c r="H304" s="1066" t="str">
        <f t="shared" si="8"/>
        <v/>
      </c>
    </row>
    <row r="305" spans="1:8">
      <c r="A305" s="406"/>
      <c r="B305" s="83" t="str">
        <f t="shared" si="9"/>
        <v/>
      </c>
      <c r="C305" s="84"/>
      <c r="D305" s="84"/>
      <c r="E305" s="5"/>
      <c r="F305" s="5"/>
      <c r="G305" s="5"/>
      <c r="H305" s="1066" t="str">
        <f t="shared" si="8"/>
        <v/>
      </c>
    </row>
    <row r="306" spans="1:8">
      <c r="A306" s="406"/>
      <c r="B306" s="83" t="str">
        <f t="shared" si="9"/>
        <v/>
      </c>
      <c r="C306" s="84"/>
      <c r="D306" s="84"/>
      <c r="E306" s="5"/>
      <c r="F306" s="5"/>
      <c r="G306" s="5"/>
      <c r="H306" s="1066" t="str">
        <f t="shared" si="8"/>
        <v/>
      </c>
    </row>
    <row r="307" spans="1:8">
      <c r="A307" s="406"/>
      <c r="B307" s="83" t="str">
        <f t="shared" si="9"/>
        <v/>
      </c>
      <c r="C307" s="84"/>
      <c r="D307" s="84"/>
      <c r="E307" s="5"/>
      <c r="F307" s="5"/>
      <c r="G307" s="5"/>
      <c r="H307" s="1066" t="str">
        <f t="shared" si="8"/>
        <v/>
      </c>
    </row>
    <row r="308" spans="1:8">
      <c r="A308" s="406"/>
      <c r="B308" s="83" t="str">
        <f t="shared" si="9"/>
        <v/>
      </c>
      <c r="C308" s="84"/>
      <c r="D308" s="84"/>
      <c r="E308" s="5"/>
      <c r="F308" s="5"/>
      <c r="G308" s="5"/>
      <c r="H308" s="1066" t="str">
        <f t="shared" si="8"/>
        <v/>
      </c>
    </row>
    <row r="309" spans="1:8">
      <c r="A309" s="406"/>
      <c r="B309" s="83" t="str">
        <f t="shared" si="9"/>
        <v/>
      </c>
      <c r="C309" s="84"/>
      <c r="D309" s="84"/>
      <c r="E309" s="5"/>
      <c r="F309" s="5"/>
      <c r="G309" s="5"/>
      <c r="H309" s="1066" t="str">
        <f t="shared" si="8"/>
        <v/>
      </c>
    </row>
    <row r="310" spans="1:8">
      <c r="A310" s="406"/>
      <c r="B310" s="83" t="str">
        <f t="shared" si="9"/>
        <v/>
      </c>
      <c r="C310" s="84"/>
      <c r="D310" s="84"/>
      <c r="E310" s="5"/>
      <c r="F310" s="5"/>
      <c r="G310" s="5"/>
      <c r="H310" s="1066" t="str">
        <f t="shared" si="8"/>
        <v/>
      </c>
    </row>
    <row r="311" spans="1:8">
      <c r="A311" s="406"/>
      <c r="B311" s="83" t="str">
        <f t="shared" si="9"/>
        <v/>
      </c>
      <c r="C311" s="84"/>
      <c r="D311" s="84"/>
      <c r="E311" s="5"/>
      <c r="F311" s="5"/>
      <c r="G311" s="5"/>
      <c r="H311" s="1066" t="str">
        <f t="shared" si="8"/>
        <v/>
      </c>
    </row>
    <row r="312" spans="1:8">
      <c r="A312" s="406"/>
      <c r="B312" s="83" t="str">
        <f t="shared" si="9"/>
        <v/>
      </c>
      <c r="C312" s="84"/>
      <c r="D312" s="84"/>
      <c r="E312" s="5"/>
      <c r="F312" s="5"/>
      <c r="G312" s="5"/>
      <c r="H312" s="1066" t="str">
        <f t="shared" si="8"/>
        <v/>
      </c>
    </row>
    <row r="313" spans="1:8">
      <c r="A313" s="406"/>
      <c r="B313" s="83" t="str">
        <f t="shared" si="9"/>
        <v/>
      </c>
      <c r="C313" s="84"/>
      <c r="D313" s="84"/>
      <c r="E313" s="5"/>
      <c r="F313" s="5"/>
      <c r="G313" s="5"/>
      <c r="H313" s="1066" t="str">
        <f t="shared" si="8"/>
        <v/>
      </c>
    </row>
    <row r="314" spans="1:8">
      <c r="A314" s="406"/>
      <c r="B314" s="83" t="str">
        <f t="shared" si="9"/>
        <v/>
      </c>
      <c r="C314" s="84"/>
      <c r="D314" s="84"/>
      <c r="E314" s="5"/>
      <c r="F314" s="5"/>
      <c r="G314" s="5"/>
      <c r="H314" s="1066" t="str">
        <f t="shared" si="8"/>
        <v/>
      </c>
    </row>
    <row r="315" spans="1:8">
      <c r="A315" s="406"/>
      <c r="B315" s="83" t="str">
        <f t="shared" si="9"/>
        <v/>
      </c>
      <c r="C315" s="84"/>
      <c r="D315" s="84"/>
      <c r="E315" s="5"/>
      <c r="F315" s="5"/>
      <c r="G315" s="5"/>
      <c r="H315" s="1066" t="str">
        <f t="shared" si="8"/>
        <v/>
      </c>
    </row>
    <row r="316" spans="1:8">
      <c r="A316" s="406"/>
      <c r="B316" s="83" t="str">
        <f t="shared" si="9"/>
        <v/>
      </c>
      <c r="C316" s="84"/>
      <c r="D316" s="84"/>
      <c r="E316" s="5"/>
      <c r="F316" s="5"/>
      <c r="G316" s="5"/>
      <c r="H316" s="1066" t="str">
        <f t="shared" si="8"/>
        <v/>
      </c>
    </row>
    <row r="317" spans="1:8">
      <c r="A317" s="406"/>
      <c r="B317" s="83" t="str">
        <f t="shared" si="9"/>
        <v/>
      </c>
      <c r="C317" s="84"/>
      <c r="D317" s="84"/>
      <c r="E317" s="5"/>
      <c r="F317" s="5"/>
      <c r="G317" s="5"/>
      <c r="H317" s="1066" t="str">
        <f t="shared" si="8"/>
        <v/>
      </c>
    </row>
    <row r="318" spans="1:8">
      <c r="A318" s="406"/>
      <c r="B318" s="83" t="str">
        <f t="shared" si="9"/>
        <v/>
      </c>
      <c r="C318" s="84"/>
      <c r="D318" s="84"/>
      <c r="E318" s="5"/>
      <c r="F318" s="5"/>
      <c r="G318" s="5"/>
      <c r="H318" s="1066" t="str">
        <f t="shared" si="8"/>
        <v/>
      </c>
    </row>
    <row r="319" spans="1:8">
      <c r="A319" s="406"/>
      <c r="B319" s="83" t="str">
        <f t="shared" si="9"/>
        <v/>
      </c>
      <c r="C319" s="84"/>
      <c r="D319" s="84"/>
      <c r="E319" s="5"/>
      <c r="F319" s="5"/>
      <c r="G319" s="5"/>
      <c r="H319" s="1066" t="str">
        <f t="shared" si="8"/>
        <v/>
      </c>
    </row>
    <row r="320" spans="1:8">
      <c r="A320" s="406"/>
      <c r="B320" s="83" t="str">
        <f t="shared" si="9"/>
        <v/>
      </c>
      <c r="C320" s="84"/>
      <c r="D320" s="84"/>
      <c r="E320" s="5"/>
      <c r="F320" s="5"/>
      <c r="G320" s="5"/>
      <c r="H320" s="1066" t="str">
        <f t="shared" si="8"/>
        <v/>
      </c>
    </row>
    <row r="321" spans="1:8">
      <c r="A321" s="406"/>
      <c r="B321" s="83" t="str">
        <f t="shared" si="9"/>
        <v/>
      </c>
      <c r="C321" s="84"/>
      <c r="D321" s="84"/>
      <c r="E321" s="5"/>
      <c r="F321" s="5"/>
      <c r="G321" s="5"/>
      <c r="H321" s="1066" t="str">
        <f t="shared" si="8"/>
        <v/>
      </c>
    </row>
    <row r="322" spans="1:8">
      <c r="A322" s="406"/>
      <c r="B322" s="83" t="str">
        <f t="shared" si="9"/>
        <v/>
      </c>
      <c r="C322" s="84"/>
      <c r="D322" s="84"/>
      <c r="E322" s="5"/>
      <c r="F322" s="5"/>
      <c r="G322" s="5"/>
      <c r="H322" s="1066" t="str">
        <f t="shared" si="8"/>
        <v/>
      </c>
    </row>
    <row r="323" spans="1:8">
      <c r="A323" s="406"/>
      <c r="B323" s="83" t="str">
        <f t="shared" si="9"/>
        <v/>
      </c>
      <c r="C323" s="84"/>
      <c r="D323" s="84"/>
      <c r="E323" s="5"/>
      <c r="F323" s="5"/>
      <c r="G323" s="5"/>
      <c r="H323" s="1066" t="str">
        <f t="shared" ref="H323:H386" si="10">IF(A323="","",A323)</f>
        <v/>
      </c>
    </row>
    <row r="324" spans="1:8">
      <c r="A324" s="406"/>
      <c r="B324" s="83" t="str">
        <f t="shared" si="9"/>
        <v/>
      </c>
      <c r="C324" s="84"/>
      <c r="D324" s="84"/>
      <c r="E324" s="5"/>
      <c r="F324" s="5"/>
      <c r="G324" s="5"/>
      <c r="H324" s="1066" t="str">
        <f t="shared" si="10"/>
        <v/>
      </c>
    </row>
    <row r="325" spans="1:8">
      <c r="A325" s="406"/>
      <c r="B325" s="83" t="str">
        <f t="shared" si="9"/>
        <v/>
      </c>
      <c r="C325" s="84"/>
      <c r="D325" s="84"/>
      <c r="E325" s="5"/>
      <c r="F325" s="5"/>
      <c r="G325" s="5"/>
      <c r="H325" s="1066" t="str">
        <f t="shared" si="10"/>
        <v/>
      </c>
    </row>
    <row r="326" spans="1:8">
      <c r="A326" s="406"/>
      <c r="B326" s="83" t="str">
        <f t="shared" ref="B326:B389" si="11">IF(A326="","",A326)</f>
        <v/>
      </c>
      <c r="C326" s="84"/>
      <c r="D326" s="84"/>
      <c r="E326" s="5"/>
      <c r="F326" s="5"/>
      <c r="G326" s="5"/>
      <c r="H326" s="1066" t="str">
        <f t="shared" si="10"/>
        <v/>
      </c>
    </row>
    <row r="327" spans="1:8">
      <c r="A327" s="406"/>
      <c r="B327" s="83" t="str">
        <f t="shared" si="11"/>
        <v/>
      </c>
      <c r="C327" s="84"/>
      <c r="D327" s="84"/>
      <c r="E327" s="5"/>
      <c r="F327" s="5"/>
      <c r="G327" s="5"/>
      <c r="H327" s="1066" t="str">
        <f t="shared" si="10"/>
        <v/>
      </c>
    </row>
    <row r="328" spans="1:8">
      <c r="A328" s="406"/>
      <c r="B328" s="83" t="str">
        <f t="shared" si="11"/>
        <v/>
      </c>
      <c r="C328" s="84"/>
      <c r="D328" s="84"/>
      <c r="E328" s="5"/>
      <c r="F328" s="5"/>
      <c r="G328" s="5"/>
      <c r="H328" s="1066" t="str">
        <f t="shared" si="10"/>
        <v/>
      </c>
    </row>
    <row r="329" spans="1:8">
      <c r="A329" s="406"/>
      <c r="B329" s="83" t="str">
        <f t="shared" si="11"/>
        <v/>
      </c>
      <c r="C329" s="84"/>
      <c r="D329" s="84"/>
      <c r="E329" s="5"/>
      <c r="F329" s="5"/>
      <c r="G329" s="5"/>
      <c r="H329" s="1066" t="str">
        <f t="shared" si="10"/>
        <v/>
      </c>
    </row>
    <row r="330" spans="1:8">
      <c r="A330" s="406"/>
      <c r="B330" s="83" t="str">
        <f t="shared" si="11"/>
        <v/>
      </c>
      <c r="C330" s="84"/>
      <c r="D330" s="84"/>
      <c r="E330" s="5"/>
      <c r="F330" s="5"/>
      <c r="G330" s="5"/>
      <c r="H330" s="1066" t="str">
        <f t="shared" si="10"/>
        <v/>
      </c>
    </row>
    <row r="331" spans="1:8">
      <c r="A331" s="406"/>
      <c r="B331" s="83" t="str">
        <f t="shared" si="11"/>
        <v/>
      </c>
      <c r="C331" s="84"/>
      <c r="D331" s="84"/>
      <c r="E331" s="5"/>
      <c r="F331" s="5"/>
      <c r="G331" s="5"/>
      <c r="H331" s="1066" t="str">
        <f t="shared" si="10"/>
        <v/>
      </c>
    </row>
    <row r="332" spans="1:8">
      <c r="A332" s="406"/>
      <c r="B332" s="83" t="str">
        <f t="shared" si="11"/>
        <v/>
      </c>
      <c r="C332" s="84"/>
      <c r="D332" s="84"/>
      <c r="E332" s="5"/>
      <c r="F332" s="5"/>
      <c r="G332" s="5"/>
      <c r="H332" s="1066" t="str">
        <f t="shared" si="10"/>
        <v/>
      </c>
    </row>
    <row r="333" spans="1:8">
      <c r="A333" s="406"/>
      <c r="B333" s="83" t="str">
        <f t="shared" si="11"/>
        <v/>
      </c>
      <c r="C333" s="84"/>
      <c r="D333" s="84"/>
      <c r="E333" s="5"/>
      <c r="F333" s="5"/>
      <c r="G333" s="5"/>
      <c r="H333" s="1066" t="str">
        <f t="shared" si="10"/>
        <v/>
      </c>
    </row>
    <row r="334" spans="1:8">
      <c r="A334" s="406"/>
      <c r="B334" s="83" t="str">
        <f t="shared" si="11"/>
        <v/>
      </c>
      <c r="C334" s="84"/>
      <c r="D334" s="84"/>
      <c r="E334" s="5"/>
      <c r="F334" s="5"/>
      <c r="G334" s="5"/>
      <c r="H334" s="1066" t="str">
        <f t="shared" si="10"/>
        <v/>
      </c>
    </row>
    <row r="335" spans="1:8">
      <c r="A335" s="406"/>
      <c r="B335" s="83" t="str">
        <f t="shared" si="11"/>
        <v/>
      </c>
      <c r="C335" s="84"/>
      <c r="D335" s="84"/>
      <c r="E335" s="5"/>
      <c r="F335" s="5"/>
      <c r="G335" s="5"/>
      <c r="H335" s="1066" t="str">
        <f t="shared" si="10"/>
        <v/>
      </c>
    </row>
    <row r="336" spans="1:8">
      <c r="A336" s="406"/>
      <c r="B336" s="83" t="str">
        <f t="shared" si="11"/>
        <v/>
      </c>
      <c r="C336" s="84"/>
      <c r="D336" s="84"/>
      <c r="E336" s="5"/>
      <c r="F336" s="5"/>
      <c r="G336" s="5"/>
      <c r="H336" s="1066" t="str">
        <f t="shared" si="10"/>
        <v/>
      </c>
    </row>
    <row r="337" spans="1:8">
      <c r="A337" s="406"/>
      <c r="B337" s="83" t="str">
        <f t="shared" si="11"/>
        <v/>
      </c>
      <c r="C337" s="84"/>
      <c r="D337" s="84"/>
      <c r="E337" s="5"/>
      <c r="F337" s="5"/>
      <c r="G337" s="5"/>
      <c r="H337" s="1066" t="str">
        <f t="shared" si="10"/>
        <v/>
      </c>
    </row>
    <row r="338" spans="1:8">
      <c r="A338" s="406"/>
      <c r="B338" s="83" t="str">
        <f t="shared" si="11"/>
        <v/>
      </c>
      <c r="C338" s="84"/>
      <c r="D338" s="84"/>
      <c r="E338" s="5"/>
      <c r="F338" s="5"/>
      <c r="G338" s="5"/>
      <c r="H338" s="1066" t="str">
        <f t="shared" si="10"/>
        <v/>
      </c>
    </row>
    <row r="339" spans="1:8">
      <c r="A339" s="406"/>
      <c r="B339" s="83" t="str">
        <f t="shared" si="11"/>
        <v/>
      </c>
      <c r="C339" s="84"/>
      <c r="D339" s="84"/>
      <c r="E339" s="5"/>
      <c r="F339" s="5"/>
      <c r="G339" s="5"/>
      <c r="H339" s="1066" t="str">
        <f t="shared" si="10"/>
        <v/>
      </c>
    </row>
    <row r="340" spans="1:8">
      <c r="A340" s="406"/>
      <c r="B340" s="83" t="str">
        <f t="shared" si="11"/>
        <v/>
      </c>
      <c r="C340" s="84"/>
      <c r="D340" s="84"/>
      <c r="E340" s="5"/>
      <c r="F340" s="5"/>
      <c r="G340" s="5"/>
      <c r="H340" s="1066" t="str">
        <f t="shared" si="10"/>
        <v/>
      </c>
    </row>
    <row r="341" spans="1:8">
      <c r="A341" s="406"/>
      <c r="B341" s="83" t="str">
        <f t="shared" si="11"/>
        <v/>
      </c>
      <c r="C341" s="84"/>
      <c r="D341" s="84"/>
      <c r="E341" s="5"/>
      <c r="F341" s="5"/>
      <c r="G341" s="5"/>
      <c r="H341" s="1066" t="str">
        <f t="shared" si="10"/>
        <v/>
      </c>
    </row>
    <row r="342" spans="1:8">
      <c r="A342" s="406"/>
      <c r="B342" s="83" t="str">
        <f t="shared" si="11"/>
        <v/>
      </c>
      <c r="C342" s="84"/>
      <c r="D342" s="84"/>
      <c r="E342" s="5"/>
      <c r="F342" s="5"/>
      <c r="G342" s="5"/>
      <c r="H342" s="1066" t="str">
        <f t="shared" si="10"/>
        <v/>
      </c>
    </row>
    <row r="343" spans="1:8">
      <c r="A343" s="406"/>
      <c r="B343" s="83" t="str">
        <f t="shared" si="11"/>
        <v/>
      </c>
      <c r="C343" s="84"/>
      <c r="D343" s="84"/>
      <c r="E343" s="5"/>
      <c r="F343" s="5"/>
      <c r="G343" s="5"/>
      <c r="H343" s="1066" t="str">
        <f t="shared" si="10"/>
        <v/>
      </c>
    </row>
    <row r="344" spans="1:8">
      <c r="A344" s="406"/>
      <c r="B344" s="83" t="str">
        <f t="shared" si="11"/>
        <v/>
      </c>
      <c r="C344" s="84"/>
      <c r="D344" s="84"/>
      <c r="E344" s="5"/>
      <c r="F344" s="5"/>
      <c r="G344" s="5"/>
      <c r="H344" s="1066" t="str">
        <f t="shared" si="10"/>
        <v/>
      </c>
    </row>
    <row r="345" spans="1:8">
      <c r="A345" s="406"/>
      <c r="B345" s="83" t="str">
        <f t="shared" si="11"/>
        <v/>
      </c>
      <c r="C345" s="84"/>
      <c r="D345" s="84"/>
      <c r="E345" s="5"/>
      <c r="F345" s="5"/>
      <c r="G345" s="5"/>
      <c r="H345" s="1066" t="str">
        <f t="shared" si="10"/>
        <v/>
      </c>
    </row>
    <row r="346" spans="1:8">
      <c r="A346" s="406"/>
      <c r="B346" s="83" t="str">
        <f t="shared" si="11"/>
        <v/>
      </c>
      <c r="C346" s="84"/>
      <c r="D346" s="84"/>
      <c r="E346" s="5"/>
      <c r="F346" s="5"/>
      <c r="G346" s="5"/>
      <c r="H346" s="1066" t="str">
        <f t="shared" si="10"/>
        <v/>
      </c>
    </row>
    <row r="347" spans="1:8">
      <c r="A347" s="406"/>
      <c r="B347" s="83" t="str">
        <f t="shared" si="11"/>
        <v/>
      </c>
      <c r="C347" s="84"/>
      <c r="D347" s="84"/>
      <c r="E347" s="5"/>
      <c r="F347" s="5"/>
      <c r="G347" s="5"/>
      <c r="H347" s="1066" t="str">
        <f t="shared" si="10"/>
        <v/>
      </c>
    </row>
    <row r="348" spans="1:8">
      <c r="A348" s="406"/>
      <c r="B348" s="83" t="str">
        <f t="shared" si="11"/>
        <v/>
      </c>
      <c r="C348" s="84"/>
      <c r="D348" s="84"/>
      <c r="E348" s="5"/>
      <c r="F348" s="5"/>
      <c r="G348" s="5"/>
      <c r="H348" s="1066" t="str">
        <f t="shared" si="10"/>
        <v/>
      </c>
    </row>
    <row r="349" spans="1:8">
      <c r="A349" s="406"/>
      <c r="B349" s="83" t="str">
        <f t="shared" si="11"/>
        <v/>
      </c>
      <c r="C349" s="84"/>
      <c r="D349" s="84"/>
      <c r="E349" s="5"/>
      <c r="F349" s="5"/>
      <c r="G349" s="5"/>
      <c r="H349" s="1066" t="str">
        <f t="shared" si="10"/>
        <v/>
      </c>
    </row>
    <row r="350" spans="1:8">
      <c r="A350" s="406"/>
      <c r="B350" s="83" t="str">
        <f t="shared" si="11"/>
        <v/>
      </c>
      <c r="C350" s="84"/>
      <c r="D350" s="84"/>
      <c r="E350" s="5"/>
      <c r="F350" s="5"/>
      <c r="G350" s="5"/>
      <c r="H350" s="1066" t="str">
        <f t="shared" si="10"/>
        <v/>
      </c>
    </row>
    <row r="351" spans="1:8">
      <c r="A351" s="406"/>
      <c r="B351" s="83" t="str">
        <f t="shared" si="11"/>
        <v/>
      </c>
      <c r="C351" s="84"/>
      <c r="D351" s="84"/>
      <c r="E351" s="5"/>
      <c r="F351" s="5"/>
      <c r="G351" s="5"/>
      <c r="H351" s="1066" t="str">
        <f t="shared" si="10"/>
        <v/>
      </c>
    </row>
    <row r="352" spans="1:8">
      <c r="A352" s="406"/>
      <c r="B352" s="83" t="str">
        <f t="shared" si="11"/>
        <v/>
      </c>
      <c r="C352" s="84"/>
      <c r="D352" s="84"/>
      <c r="E352" s="5"/>
      <c r="F352" s="5"/>
      <c r="G352" s="5"/>
      <c r="H352" s="1066" t="str">
        <f t="shared" si="10"/>
        <v/>
      </c>
    </row>
    <row r="353" spans="1:8">
      <c r="A353" s="406"/>
      <c r="B353" s="83" t="str">
        <f t="shared" si="11"/>
        <v/>
      </c>
      <c r="C353" s="84"/>
      <c r="D353" s="84"/>
      <c r="E353" s="5"/>
      <c r="F353" s="5"/>
      <c r="G353" s="5"/>
      <c r="H353" s="1066" t="str">
        <f t="shared" si="10"/>
        <v/>
      </c>
    </row>
    <row r="354" spans="1:8">
      <c r="A354" s="406"/>
      <c r="B354" s="83" t="str">
        <f t="shared" si="11"/>
        <v/>
      </c>
      <c r="C354" s="84"/>
      <c r="D354" s="84"/>
      <c r="E354" s="5"/>
      <c r="F354" s="5"/>
      <c r="G354" s="5"/>
      <c r="H354" s="1066" t="str">
        <f t="shared" si="10"/>
        <v/>
      </c>
    </row>
    <row r="355" spans="1:8">
      <c r="A355" s="406"/>
      <c r="B355" s="83" t="str">
        <f t="shared" si="11"/>
        <v/>
      </c>
      <c r="C355" s="84"/>
      <c r="D355" s="84"/>
      <c r="E355" s="5"/>
      <c r="F355" s="5"/>
      <c r="G355" s="5"/>
      <c r="H355" s="1066" t="str">
        <f t="shared" si="10"/>
        <v/>
      </c>
    </row>
    <row r="356" spans="1:8">
      <c r="A356" s="406"/>
      <c r="B356" s="83" t="str">
        <f t="shared" si="11"/>
        <v/>
      </c>
      <c r="C356" s="84"/>
      <c r="D356" s="84"/>
      <c r="E356" s="5"/>
      <c r="F356" s="5"/>
      <c r="G356" s="5"/>
      <c r="H356" s="1066" t="str">
        <f t="shared" si="10"/>
        <v/>
      </c>
    </row>
    <row r="357" spans="1:8">
      <c r="A357" s="406"/>
      <c r="B357" s="83" t="str">
        <f t="shared" si="11"/>
        <v/>
      </c>
      <c r="C357" s="84"/>
      <c r="D357" s="84"/>
      <c r="E357" s="5"/>
      <c r="F357" s="5"/>
      <c r="G357" s="5"/>
      <c r="H357" s="1066" t="str">
        <f t="shared" si="10"/>
        <v/>
      </c>
    </row>
    <row r="358" spans="1:8">
      <c r="A358" s="406"/>
      <c r="B358" s="83" t="str">
        <f t="shared" si="11"/>
        <v/>
      </c>
      <c r="C358" s="84"/>
      <c r="D358" s="84"/>
      <c r="E358" s="5"/>
      <c r="F358" s="5"/>
      <c r="G358" s="5"/>
      <c r="H358" s="1066" t="str">
        <f t="shared" si="10"/>
        <v/>
      </c>
    </row>
    <row r="359" spans="1:8">
      <c r="A359" s="406"/>
      <c r="B359" s="83" t="str">
        <f t="shared" si="11"/>
        <v/>
      </c>
      <c r="C359" s="84"/>
      <c r="D359" s="84"/>
      <c r="E359" s="5"/>
      <c r="F359" s="5"/>
      <c r="G359" s="5"/>
      <c r="H359" s="1066" t="str">
        <f t="shared" si="10"/>
        <v/>
      </c>
    </row>
    <row r="360" spans="1:8">
      <c r="A360" s="406"/>
      <c r="B360" s="83" t="str">
        <f t="shared" si="11"/>
        <v/>
      </c>
      <c r="C360" s="84"/>
      <c r="D360" s="84"/>
      <c r="E360" s="5"/>
      <c r="F360" s="5"/>
      <c r="G360" s="5"/>
      <c r="H360" s="1066" t="str">
        <f t="shared" si="10"/>
        <v/>
      </c>
    </row>
    <row r="361" spans="1:8">
      <c r="A361" s="406"/>
      <c r="B361" s="83" t="str">
        <f t="shared" si="11"/>
        <v/>
      </c>
      <c r="C361" s="84"/>
      <c r="D361" s="84"/>
      <c r="E361" s="5"/>
      <c r="F361" s="5"/>
      <c r="G361" s="5"/>
      <c r="H361" s="1066" t="str">
        <f t="shared" si="10"/>
        <v/>
      </c>
    </row>
    <row r="362" spans="1:8">
      <c r="A362" s="406"/>
      <c r="B362" s="83" t="str">
        <f t="shared" si="11"/>
        <v/>
      </c>
      <c r="C362" s="84"/>
      <c r="D362" s="84"/>
      <c r="E362" s="5"/>
      <c r="F362" s="5"/>
      <c r="G362" s="5"/>
      <c r="H362" s="1066" t="str">
        <f t="shared" si="10"/>
        <v/>
      </c>
    </row>
    <row r="363" spans="1:8">
      <c r="A363" s="406"/>
      <c r="B363" s="83" t="str">
        <f t="shared" si="11"/>
        <v/>
      </c>
      <c r="C363" s="84"/>
      <c r="D363" s="84"/>
      <c r="E363" s="5"/>
      <c r="F363" s="5"/>
      <c r="G363" s="5"/>
      <c r="H363" s="1066" t="str">
        <f t="shared" si="10"/>
        <v/>
      </c>
    </row>
    <row r="364" spans="1:8">
      <c r="A364" s="406"/>
      <c r="B364" s="83" t="str">
        <f t="shared" si="11"/>
        <v/>
      </c>
      <c r="C364" s="84"/>
      <c r="D364" s="84"/>
      <c r="E364" s="5"/>
      <c r="F364" s="5"/>
      <c r="G364" s="5"/>
      <c r="H364" s="1066" t="str">
        <f t="shared" si="10"/>
        <v/>
      </c>
    </row>
    <row r="365" spans="1:8">
      <c r="A365" s="406"/>
      <c r="B365" s="83" t="str">
        <f t="shared" si="11"/>
        <v/>
      </c>
      <c r="C365" s="84"/>
      <c r="D365" s="84"/>
      <c r="E365" s="5"/>
      <c r="F365" s="5"/>
      <c r="G365" s="5"/>
      <c r="H365" s="1066" t="str">
        <f t="shared" si="10"/>
        <v/>
      </c>
    </row>
    <row r="366" spans="1:8">
      <c r="A366" s="406"/>
      <c r="B366" s="83" t="str">
        <f t="shared" si="11"/>
        <v/>
      </c>
      <c r="C366" s="84"/>
      <c r="D366" s="84"/>
      <c r="E366" s="5"/>
      <c r="F366" s="5"/>
      <c r="G366" s="5"/>
      <c r="H366" s="1066" t="str">
        <f t="shared" si="10"/>
        <v/>
      </c>
    </row>
    <row r="367" spans="1:8">
      <c r="A367" s="406"/>
      <c r="B367" s="83" t="str">
        <f t="shared" si="11"/>
        <v/>
      </c>
      <c r="C367" s="84"/>
      <c r="D367" s="84"/>
      <c r="E367" s="5"/>
      <c r="F367" s="5"/>
      <c r="G367" s="5"/>
      <c r="H367" s="1066" t="str">
        <f t="shared" si="10"/>
        <v/>
      </c>
    </row>
    <row r="368" spans="1:8">
      <c r="A368" s="406"/>
      <c r="B368" s="83" t="str">
        <f t="shared" si="11"/>
        <v/>
      </c>
      <c r="C368" s="84"/>
      <c r="D368" s="84"/>
      <c r="E368" s="5"/>
      <c r="F368" s="5"/>
      <c r="G368" s="5"/>
      <c r="H368" s="1066" t="str">
        <f t="shared" si="10"/>
        <v/>
      </c>
    </row>
    <row r="369" spans="1:8">
      <c r="A369" s="406"/>
      <c r="B369" s="83" t="str">
        <f t="shared" si="11"/>
        <v/>
      </c>
      <c r="C369" s="84"/>
      <c r="D369" s="84"/>
      <c r="E369" s="5"/>
      <c r="F369" s="5"/>
      <c r="G369" s="5"/>
      <c r="H369" s="1066" t="str">
        <f t="shared" si="10"/>
        <v/>
      </c>
    </row>
    <row r="370" spans="1:8">
      <c r="A370" s="406"/>
      <c r="B370" s="83" t="str">
        <f t="shared" si="11"/>
        <v/>
      </c>
      <c r="C370" s="84"/>
      <c r="D370" s="84"/>
      <c r="E370" s="5"/>
      <c r="F370" s="5"/>
      <c r="G370" s="5"/>
      <c r="H370" s="1066" t="str">
        <f t="shared" si="10"/>
        <v/>
      </c>
    </row>
    <row r="371" spans="1:8">
      <c r="A371" s="406"/>
      <c r="B371" s="83" t="str">
        <f t="shared" si="11"/>
        <v/>
      </c>
      <c r="C371" s="84"/>
      <c r="D371" s="84"/>
      <c r="E371" s="5"/>
      <c r="F371" s="5"/>
      <c r="G371" s="5"/>
      <c r="H371" s="1066" t="str">
        <f t="shared" si="10"/>
        <v/>
      </c>
    </row>
    <row r="372" spans="1:8">
      <c r="A372" s="406"/>
      <c r="B372" s="83" t="str">
        <f t="shared" si="11"/>
        <v/>
      </c>
      <c r="C372" s="84"/>
      <c r="D372" s="84"/>
      <c r="E372" s="5"/>
      <c r="F372" s="5"/>
      <c r="G372" s="5"/>
      <c r="H372" s="1066" t="str">
        <f t="shared" si="10"/>
        <v/>
      </c>
    </row>
    <row r="373" spans="1:8">
      <c r="A373" s="406"/>
      <c r="B373" s="83" t="str">
        <f t="shared" si="11"/>
        <v/>
      </c>
      <c r="C373" s="84"/>
      <c r="D373" s="84"/>
      <c r="E373" s="5"/>
      <c r="F373" s="5"/>
      <c r="G373" s="5"/>
      <c r="H373" s="1066" t="str">
        <f t="shared" si="10"/>
        <v/>
      </c>
    </row>
    <row r="374" spans="1:8">
      <c r="A374" s="406"/>
      <c r="B374" s="83" t="str">
        <f t="shared" si="11"/>
        <v/>
      </c>
      <c r="C374" s="84"/>
      <c r="D374" s="84"/>
      <c r="E374" s="5"/>
      <c r="F374" s="5"/>
      <c r="G374" s="5"/>
      <c r="H374" s="1066" t="str">
        <f t="shared" si="10"/>
        <v/>
      </c>
    </row>
    <row r="375" spans="1:8">
      <c r="A375" s="406"/>
      <c r="B375" s="83" t="str">
        <f t="shared" si="11"/>
        <v/>
      </c>
      <c r="C375" s="84"/>
      <c r="D375" s="84"/>
      <c r="E375" s="5"/>
      <c r="F375" s="5"/>
      <c r="G375" s="5"/>
      <c r="H375" s="1066" t="str">
        <f t="shared" si="10"/>
        <v/>
      </c>
    </row>
    <row r="376" spans="1:8">
      <c r="A376" s="406"/>
      <c r="B376" s="83" t="str">
        <f t="shared" si="11"/>
        <v/>
      </c>
      <c r="C376" s="84"/>
      <c r="D376" s="84"/>
      <c r="E376" s="5"/>
      <c r="F376" s="5"/>
      <c r="G376" s="5"/>
      <c r="H376" s="1066" t="str">
        <f t="shared" si="10"/>
        <v/>
      </c>
    </row>
    <row r="377" spans="1:8">
      <c r="A377" s="406"/>
      <c r="B377" s="83" t="str">
        <f t="shared" si="11"/>
        <v/>
      </c>
      <c r="C377" s="84"/>
      <c r="D377" s="84"/>
      <c r="E377" s="5"/>
      <c r="F377" s="5"/>
      <c r="G377" s="5"/>
      <c r="H377" s="1066" t="str">
        <f t="shared" si="10"/>
        <v/>
      </c>
    </row>
    <row r="378" spans="1:8">
      <c r="A378" s="406"/>
      <c r="B378" s="83" t="str">
        <f t="shared" si="11"/>
        <v/>
      </c>
      <c r="C378" s="84"/>
      <c r="D378" s="84"/>
      <c r="E378" s="5"/>
      <c r="F378" s="5"/>
      <c r="G378" s="5"/>
      <c r="H378" s="1066" t="str">
        <f t="shared" si="10"/>
        <v/>
      </c>
    </row>
    <row r="379" spans="1:8">
      <c r="A379" s="406"/>
      <c r="B379" s="83" t="str">
        <f t="shared" si="11"/>
        <v/>
      </c>
      <c r="C379" s="84"/>
      <c r="D379" s="84"/>
      <c r="E379" s="5"/>
      <c r="F379" s="5"/>
      <c r="G379" s="5"/>
      <c r="H379" s="1066" t="str">
        <f t="shared" si="10"/>
        <v/>
      </c>
    </row>
    <row r="380" spans="1:8">
      <c r="A380" s="406"/>
      <c r="B380" s="83" t="str">
        <f t="shared" si="11"/>
        <v/>
      </c>
      <c r="C380" s="84"/>
      <c r="D380" s="84"/>
      <c r="E380" s="5"/>
      <c r="F380" s="5"/>
      <c r="G380" s="5"/>
      <c r="H380" s="1066" t="str">
        <f t="shared" si="10"/>
        <v/>
      </c>
    </row>
    <row r="381" spans="1:8">
      <c r="A381" s="406"/>
      <c r="B381" s="83" t="str">
        <f t="shared" si="11"/>
        <v/>
      </c>
      <c r="C381" s="84"/>
      <c r="D381" s="84"/>
      <c r="E381" s="5"/>
      <c r="F381" s="5"/>
      <c r="G381" s="5"/>
      <c r="H381" s="1066" t="str">
        <f t="shared" si="10"/>
        <v/>
      </c>
    </row>
    <row r="382" spans="1:8">
      <c r="A382" s="406"/>
      <c r="B382" s="83" t="str">
        <f t="shared" si="11"/>
        <v/>
      </c>
      <c r="C382" s="84"/>
      <c r="D382" s="84"/>
      <c r="E382" s="5"/>
      <c r="F382" s="5"/>
      <c r="G382" s="5"/>
      <c r="H382" s="1066" t="str">
        <f t="shared" si="10"/>
        <v/>
      </c>
    </row>
    <row r="383" spans="1:8">
      <c r="A383" s="406"/>
      <c r="B383" s="83" t="str">
        <f t="shared" si="11"/>
        <v/>
      </c>
      <c r="C383" s="84"/>
      <c r="D383" s="84"/>
      <c r="E383" s="5"/>
      <c r="F383" s="5"/>
      <c r="G383" s="5"/>
      <c r="H383" s="1066" t="str">
        <f t="shared" si="10"/>
        <v/>
      </c>
    </row>
    <row r="384" spans="1:8">
      <c r="A384" s="406"/>
      <c r="B384" s="83" t="str">
        <f t="shared" si="11"/>
        <v/>
      </c>
      <c r="C384" s="84"/>
      <c r="D384" s="84"/>
      <c r="E384" s="5"/>
      <c r="F384" s="5"/>
      <c r="G384" s="5"/>
      <c r="H384" s="1066" t="str">
        <f t="shared" si="10"/>
        <v/>
      </c>
    </row>
    <row r="385" spans="1:8">
      <c r="A385" s="406"/>
      <c r="B385" s="83" t="str">
        <f t="shared" si="11"/>
        <v/>
      </c>
      <c r="C385" s="84"/>
      <c r="D385" s="84"/>
      <c r="E385" s="5"/>
      <c r="F385" s="5"/>
      <c r="G385" s="5"/>
      <c r="H385" s="1066" t="str">
        <f t="shared" si="10"/>
        <v/>
      </c>
    </row>
    <row r="386" spans="1:8">
      <c r="A386" s="406"/>
      <c r="B386" s="83" t="str">
        <f t="shared" si="11"/>
        <v/>
      </c>
      <c r="C386" s="84"/>
      <c r="D386" s="84"/>
      <c r="E386" s="5"/>
      <c r="F386" s="5"/>
      <c r="G386" s="5"/>
      <c r="H386" s="1066" t="str">
        <f t="shared" si="10"/>
        <v/>
      </c>
    </row>
    <row r="387" spans="1:8">
      <c r="A387" s="406"/>
      <c r="B387" s="83" t="str">
        <f t="shared" si="11"/>
        <v/>
      </c>
      <c r="C387" s="84"/>
      <c r="D387" s="84"/>
      <c r="E387" s="5"/>
      <c r="F387" s="5"/>
      <c r="G387" s="5"/>
      <c r="H387" s="1066" t="str">
        <f t="shared" ref="H387:H450" si="12">IF(A387="","",A387)</f>
        <v/>
      </c>
    </row>
    <row r="388" spans="1:8">
      <c r="A388" s="406"/>
      <c r="B388" s="83" t="str">
        <f t="shared" si="11"/>
        <v/>
      </c>
      <c r="C388" s="84"/>
      <c r="D388" s="84"/>
      <c r="E388" s="5"/>
      <c r="F388" s="5"/>
      <c r="G388" s="5"/>
      <c r="H388" s="1066" t="str">
        <f t="shared" si="12"/>
        <v/>
      </c>
    </row>
    <row r="389" spans="1:8">
      <c r="A389" s="406"/>
      <c r="B389" s="83" t="str">
        <f t="shared" si="11"/>
        <v/>
      </c>
      <c r="C389" s="84"/>
      <c r="D389" s="84"/>
      <c r="E389" s="5"/>
      <c r="F389" s="5"/>
      <c r="G389" s="5"/>
      <c r="H389" s="1066" t="str">
        <f t="shared" si="12"/>
        <v/>
      </c>
    </row>
    <row r="390" spans="1:8">
      <c r="A390" s="406"/>
      <c r="B390" s="83" t="str">
        <f t="shared" ref="B390:B453" si="13">IF(A390="","",A390)</f>
        <v/>
      </c>
      <c r="C390" s="84"/>
      <c r="D390" s="84"/>
      <c r="E390" s="5"/>
      <c r="F390" s="5"/>
      <c r="G390" s="5"/>
      <c r="H390" s="1066" t="str">
        <f t="shared" si="12"/>
        <v/>
      </c>
    </row>
    <row r="391" spans="1:8">
      <c r="A391" s="406"/>
      <c r="B391" s="83" t="str">
        <f t="shared" si="13"/>
        <v/>
      </c>
      <c r="C391" s="84"/>
      <c r="D391" s="84"/>
      <c r="E391" s="5"/>
      <c r="F391" s="5"/>
      <c r="G391" s="5"/>
      <c r="H391" s="1066" t="str">
        <f t="shared" si="12"/>
        <v/>
      </c>
    </row>
    <row r="392" spans="1:8">
      <c r="A392" s="406"/>
      <c r="B392" s="83" t="str">
        <f t="shared" si="13"/>
        <v/>
      </c>
      <c r="C392" s="84"/>
      <c r="D392" s="84"/>
      <c r="E392" s="5"/>
      <c r="F392" s="5"/>
      <c r="G392" s="5"/>
      <c r="H392" s="1066" t="str">
        <f t="shared" si="12"/>
        <v/>
      </c>
    </row>
    <row r="393" spans="1:8">
      <c r="A393" s="406"/>
      <c r="B393" s="83" t="str">
        <f t="shared" si="13"/>
        <v/>
      </c>
      <c r="C393" s="84"/>
      <c r="D393" s="84"/>
      <c r="E393" s="5"/>
      <c r="F393" s="5"/>
      <c r="G393" s="5"/>
      <c r="H393" s="1066" t="str">
        <f t="shared" si="12"/>
        <v/>
      </c>
    </row>
    <row r="394" spans="1:8">
      <c r="A394" s="406"/>
      <c r="B394" s="83" t="str">
        <f t="shared" si="13"/>
        <v/>
      </c>
      <c r="C394" s="84"/>
      <c r="D394" s="84"/>
      <c r="E394" s="5"/>
      <c r="F394" s="5"/>
      <c r="G394" s="5"/>
      <c r="H394" s="1066" t="str">
        <f t="shared" si="12"/>
        <v/>
      </c>
    </row>
    <row r="395" spans="1:8">
      <c r="A395" s="406"/>
      <c r="B395" s="83" t="str">
        <f t="shared" si="13"/>
        <v/>
      </c>
      <c r="C395" s="84"/>
      <c r="D395" s="84"/>
      <c r="E395" s="5"/>
      <c r="F395" s="5"/>
      <c r="G395" s="5"/>
      <c r="H395" s="1066" t="str">
        <f t="shared" si="12"/>
        <v/>
      </c>
    </row>
    <row r="396" spans="1:8">
      <c r="A396" s="406"/>
      <c r="B396" s="83" t="str">
        <f t="shared" si="13"/>
        <v/>
      </c>
      <c r="C396" s="84"/>
      <c r="D396" s="84"/>
      <c r="E396" s="5"/>
      <c r="F396" s="5"/>
      <c r="G396" s="5"/>
      <c r="H396" s="1066" t="str">
        <f t="shared" si="12"/>
        <v/>
      </c>
    </row>
    <row r="397" spans="1:8">
      <c r="A397" s="406"/>
      <c r="B397" s="83" t="str">
        <f t="shared" si="13"/>
        <v/>
      </c>
      <c r="C397" s="84"/>
      <c r="D397" s="84"/>
      <c r="E397" s="5"/>
      <c r="F397" s="5"/>
      <c r="G397" s="5"/>
      <c r="H397" s="1066" t="str">
        <f t="shared" si="12"/>
        <v/>
      </c>
    </row>
    <row r="398" spans="1:8">
      <c r="A398" s="406"/>
      <c r="B398" s="83" t="str">
        <f t="shared" si="13"/>
        <v/>
      </c>
      <c r="C398" s="84"/>
      <c r="D398" s="84"/>
      <c r="E398" s="5"/>
      <c r="F398" s="5"/>
      <c r="G398" s="5"/>
      <c r="H398" s="1066" t="str">
        <f t="shared" si="12"/>
        <v/>
      </c>
    </row>
    <row r="399" spans="1:8">
      <c r="A399" s="406"/>
      <c r="B399" s="83" t="str">
        <f t="shared" si="13"/>
        <v/>
      </c>
      <c r="C399" s="84"/>
      <c r="D399" s="84"/>
      <c r="E399" s="5"/>
      <c r="F399" s="5"/>
      <c r="G399" s="5"/>
      <c r="H399" s="1066" t="str">
        <f t="shared" si="12"/>
        <v/>
      </c>
    </row>
    <row r="400" spans="1:8">
      <c r="A400" s="406"/>
      <c r="B400" s="83" t="str">
        <f t="shared" si="13"/>
        <v/>
      </c>
      <c r="C400" s="84"/>
      <c r="D400" s="84"/>
      <c r="E400" s="5"/>
      <c r="F400" s="5"/>
      <c r="G400" s="5"/>
      <c r="H400" s="1066" t="str">
        <f t="shared" si="12"/>
        <v/>
      </c>
    </row>
    <row r="401" spans="1:8">
      <c r="A401" s="406"/>
      <c r="B401" s="83" t="str">
        <f t="shared" si="13"/>
        <v/>
      </c>
      <c r="C401" s="84"/>
      <c r="D401" s="84"/>
      <c r="E401" s="5"/>
      <c r="F401" s="5"/>
      <c r="G401" s="5"/>
      <c r="H401" s="1066" t="str">
        <f t="shared" si="12"/>
        <v/>
      </c>
    </row>
    <row r="402" spans="1:8">
      <c r="A402" s="406"/>
      <c r="B402" s="83" t="str">
        <f t="shared" si="13"/>
        <v/>
      </c>
      <c r="C402" s="84"/>
      <c r="D402" s="84"/>
      <c r="E402" s="5"/>
      <c r="F402" s="5"/>
      <c r="G402" s="5"/>
      <c r="H402" s="1066" t="str">
        <f t="shared" si="12"/>
        <v/>
      </c>
    </row>
    <row r="403" spans="1:8">
      <c r="A403" s="406"/>
      <c r="B403" s="83" t="str">
        <f t="shared" si="13"/>
        <v/>
      </c>
      <c r="C403" s="84"/>
      <c r="D403" s="84"/>
      <c r="E403" s="5"/>
      <c r="F403" s="5"/>
      <c r="G403" s="5"/>
      <c r="H403" s="1066" t="str">
        <f t="shared" si="12"/>
        <v/>
      </c>
    </row>
    <row r="404" spans="1:8">
      <c r="A404" s="406"/>
      <c r="B404" s="83" t="str">
        <f t="shared" si="13"/>
        <v/>
      </c>
      <c r="C404" s="84"/>
      <c r="D404" s="84"/>
      <c r="E404" s="5"/>
      <c r="F404" s="5"/>
      <c r="G404" s="5"/>
      <c r="H404" s="1066" t="str">
        <f t="shared" si="12"/>
        <v/>
      </c>
    </row>
    <row r="405" spans="1:8">
      <c r="A405" s="406"/>
      <c r="B405" s="83" t="str">
        <f t="shared" si="13"/>
        <v/>
      </c>
      <c r="C405" s="84"/>
      <c r="D405" s="84"/>
      <c r="E405" s="5"/>
      <c r="F405" s="5"/>
      <c r="G405" s="5"/>
      <c r="H405" s="1066" t="str">
        <f t="shared" si="12"/>
        <v/>
      </c>
    </row>
    <row r="406" spans="1:8">
      <c r="A406" s="406"/>
      <c r="B406" s="83" t="str">
        <f t="shared" si="13"/>
        <v/>
      </c>
      <c r="C406" s="84"/>
      <c r="D406" s="84"/>
      <c r="E406" s="5"/>
      <c r="F406" s="5"/>
      <c r="G406" s="5"/>
      <c r="H406" s="1066" t="str">
        <f t="shared" si="12"/>
        <v/>
      </c>
    </row>
    <row r="407" spans="1:8">
      <c r="A407" s="406"/>
      <c r="B407" s="83" t="str">
        <f t="shared" si="13"/>
        <v/>
      </c>
      <c r="C407" s="84"/>
      <c r="D407" s="84"/>
      <c r="E407" s="5"/>
      <c r="F407" s="5"/>
      <c r="G407" s="5"/>
      <c r="H407" s="1066" t="str">
        <f t="shared" si="12"/>
        <v/>
      </c>
    </row>
    <row r="408" spans="1:8">
      <c r="A408" s="406"/>
      <c r="B408" s="83" t="str">
        <f t="shared" si="13"/>
        <v/>
      </c>
      <c r="C408" s="84"/>
      <c r="D408" s="84"/>
      <c r="E408" s="5"/>
      <c r="F408" s="5"/>
      <c r="G408" s="5"/>
      <c r="H408" s="1066" t="str">
        <f t="shared" si="12"/>
        <v/>
      </c>
    </row>
    <row r="409" spans="1:8">
      <c r="A409" s="406"/>
      <c r="B409" s="83" t="str">
        <f t="shared" si="13"/>
        <v/>
      </c>
      <c r="C409" s="84"/>
      <c r="D409" s="84"/>
      <c r="E409" s="5"/>
      <c r="F409" s="5"/>
      <c r="G409" s="5"/>
      <c r="H409" s="1066" t="str">
        <f t="shared" si="12"/>
        <v/>
      </c>
    </row>
    <row r="410" spans="1:8">
      <c r="A410" s="406"/>
      <c r="B410" s="83" t="str">
        <f t="shared" si="13"/>
        <v/>
      </c>
      <c r="C410" s="84"/>
      <c r="D410" s="84"/>
      <c r="E410" s="5"/>
      <c r="F410" s="5"/>
      <c r="G410" s="5"/>
      <c r="H410" s="1066" t="str">
        <f t="shared" si="12"/>
        <v/>
      </c>
    </row>
    <row r="411" spans="1:8">
      <c r="A411" s="406"/>
      <c r="B411" s="83" t="str">
        <f t="shared" si="13"/>
        <v/>
      </c>
      <c r="C411" s="84"/>
      <c r="D411" s="84"/>
      <c r="E411" s="5"/>
      <c r="F411" s="5"/>
      <c r="G411" s="5"/>
      <c r="H411" s="1066" t="str">
        <f t="shared" si="12"/>
        <v/>
      </c>
    </row>
    <row r="412" spans="1:8">
      <c r="A412" s="406"/>
      <c r="B412" s="83" t="str">
        <f t="shared" si="13"/>
        <v/>
      </c>
      <c r="C412" s="84"/>
      <c r="D412" s="84"/>
      <c r="E412" s="5"/>
      <c r="F412" s="5"/>
      <c r="G412" s="5"/>
      <c r="H412" s="1066" t="str">
        <f t="shared" si="12"/>
        <v/>
      </c>
    </row>
    <row r="413" spans="1:8">
      <c r="A413" s="406"/>
      <c r="B413" s="83" t="str">
        <f t="shared" si="13"/>
        <v/>
      </c>
      <c r="C413" s="84"/>
      <c r="D413" s="84"/>
      <c r="E413" s="5"/>
      <c r="F413" s="5"/>
      <c r="G413" s="5"/>
      <c r="H413" s="1066" t="str">
        <f t="shared" si="12"/>
        <v/>
      </c>
    </row>
    <row r="414" spans="1:8">
      <c r="A414" s="407"/>
      <c r="B414" s="83" t="str">
        <f t="shared" si="13"/>
        <v/>
      </c>
      <c r="C414" s="85"/>
      <c r="D414" s="85"/>
      <c r="E414" s="6"/>
      <c r="F414" s="6"/>
      <c r="G414" s="6"/>
      <c r="H414" s="1066" t="str">
        <f t="shared" si="12"/>
        <v/>
      </c>
    </row>
    <row r="415" spans="1:8">
      <c r="A415" s="407"/>
      <c r="B415" s="83" t="str">
        <f t="shared" si="13"/>
        <v/>
      </c>
      <c r="C415" s="85"/>
      <c r="D415" s="85"/>
      <c r="E415" s="6"/>
      <c r="F415" s="6"/>
      <c r="G415" s="6"/>
      <c r="H415" s="1066" t="str">
        <f t="shared" si="12"/>
        <v/>
      </c>
    </row>
    <row r="416" spans="1:8">
      <c r="A416" s="407"/>
      <c r="B416" s="83" t="str">
        <f t="shared" si="13"/>
        <v/>
      </c>
      <c r="C416" s="85"/>
      <c r="D416" s="85"/>
      <c r="E416" s="6"/>
      <c r="F416" s="6"/>
      <c r="G416" s="6"/>
      <c r="H416" s="1066" t="str">
        <f t="shared" si="12"/>
        <v/>
      </c>
    </row>
    <row r="417" spans="1:8">
      <c r="A417" s="407"/>
      <c r="B417" s="83" t="str">
        <f t="shared" si="13"/>
        <v/>
      </c>
      <c r="C417" s="85"/>
      <c r="D417" s="85"/>
      <c r="E417" s="6"/>
      <c r="F417" s="6"/>
      <c r="G417" s="6"/>
      <c r="H417" s="1066" t="str">
        <f t="shared" si="12"/>
        <v/>
      </c>
    </row>
    <row r="418" spans="1:8">
      <c r="A418" s="407"/>
      <c r="B418" s="83" t="str">
        <f t="shared" si="13"/>
        <v/>
      </c>
      <c r="C418" s="85"/>
      <c r="D418" s="85"/>
      <c r="E418" s="6"/>
      <c r="F418" s="6"/>
      <c r="G418" s="6"/>
      <c r="H418" s="1066" t="str">
        <f t="shared" si="12"/>
        <v/>
      </c>
    </row>
    <row r="419" spans="1:8">
      <c r="A419" s="407"/>
      <c r="B419" s="83" t="str">
        <f t="shared" si="13"/>
        <v/>
      </c>
      <c r="C419" s="85"/>
      <c r="D419" s="85"/>
      <c r="E419" s="6"/>
      <c r="F419" s="6"/>
      <c r="G419" s="6"/>
      <c r="H419" s="1066" t="str">
        <f t="shared" si="12"/>
        <v/>
      </c>
    </row>
    <row r="420" spans="1:8">
      <c r="A420" s="407"/>
      <c r="B420" s="83" t="str">
        <f t="shared" si="13"/>
        <v/>
      </c>
      <c r="C420" s="85"/>
      <c r="D420" s="85"/>
      <c r="E420" s="6"/>
      <c r="F420" s="6"/>
      <c r="G420" s="6"/>
      <c r="H420" s="1066" t="str">
        <f t="shared" si="12"/>
        <v/>
      </c>
    </row>
    <row r="421" spans="1:8">
      <c r="A421" s="407"/>
      <c r="B421" s="83" t="str">
        <f t="shared" si="13"/>
        <v/>
      </c>
      <c r="C421" s="85"/>
      <c r="D421" s="85"/>
      <c r="E421" s="6"/>
      <c r="F421" s="6"/>
      <c r="G421" s="6"/>
      <c r="H421" s="1066" t="str">
        <f t="shared" si="12"/>
        <v/>
      </c>
    </row>
    <row r="422" spans="1:8">
      <c r="A422" s="407"/>
      <c r="B422" s="83" t="str">
        <f t="shared" si="13"/>
        <v/>
      </c>
      <c r="C422" s="85"/>
      <c r="D422" s="85"/>
      <c r="E422" s="6"/>
      <c r="F422" s="6"/>
      <c r="G422" s="6"/>
      <c r="H422" s="1066" t="str">
        <f t="shared" si="12"/>
        <v/>
      </c>
    </row>
    <row r="423" spans="1:8">
      <c r="A423" s="407"/>
      <c r="B423" s="83" t="str">
        <f t="shared" si="13"/>
        <v/>
      </c>
      <c r="C423" s="85"/>
      <c r="D423" s="85"/>
      <c r="E423" s="6"/>
      <c r="F423" s="6"/>
      <c r="G423" s="6"/>
      <c r="H423" s="1066" t="str">
        <f t="shared" si="12"/>
        <v/>
      </c>
    </row>
    <row r="424" spans="1:8">
      <c r="A424" s="407"/>
      <c r="B424" s="83" t="str">
        <f t="shared" si="13"/>
        <v/>
      </c>
      <c r="C424" s="85"/>
      <c r="D424" s="85"/>
      <c r="E424" s="6"/>
      <c r="F424" s="6"/>
      <c r="G424" s="6"/>
      <c r="H424" s="1066" t="str">
        <f t="shared" si="12"/>
        <v/>
      </c>
    </row>
    <row r="425" spans="1:8">
      <c r="A425" s="407"/>
      <c r="B425" s="83" t="str">
        <f t="shared" si="13"/>
        <v/>
      </c>
      <c r="C425" s="85"/>
      <c r="D425" s="85"/>
      <c r="E425" s="6"/>
      <c r="F425" s="6"/>
      <c r="G425" s="6"/>
      <c r="H425" s="1066" t="str">
        <f t="shared" si="12"/>
        <v/>
      </c>
    </row>
    <row r="426" spans="1:8">
      <c r="A426" s="407"/>
      <c r="B426" s="83" t="str">
        <f t="shared" si="13"/>
        <v/>
      </c>
      <c r="C426" s="85"/>
      <c r="D426" s="85"/>
      <c r="E426" s="6"/>
      <c r="F426" s="6"/>
      <c r="G426" s="6"/>
      <c r="H426" s="1066" t="str">
        <f t="shared" si="12"/>
        <v/>
      </c>
    </row>
    <row r="427" spans="1:8">
      <c r="A427" s="407"/>
      <c r="B427" s="83" t="str">
        <f t="shared" si="13"/>
        <v/>
      </c>
      <c r="C427" s="85"/>
      <c r="D427" s="85"/>
      <c r="E427" s="6"/>
      <c r="F427" s="6"/>
      <c r="G427" s="6"/>
      <c r="H427" s="1066" t="str">
        <f t="shared" si="12"/>
        <v/>
      </c>
    </row>
    <row r="428" spans="1:8">
      <c r="A428" s="407"/>
      <c r="B428" s="83" t="str">
        <f t="shared" si="13"/>
        <v/>
      </c>
      <c r="C428" s="85"/>
      <c r="D428" s="85"/>
      <c r="E428" s="6"/>
      <c r="F428" s="6"/>
      <c r="G428" s="6"/>
      <c r="H428" s="1066" t="str">
        <f t="shared" si="12"/>
        <v/>
      </c>
    </row>
    <row r="429" spans="1:8">
      <c r="A429" s="407"/>
      <c r="B429" s="83" t="str">
        <f t="shared" si="13"/>
        <v/>
      </c>
      <c r="C429" s="85"/>
      <c r="D429" s="85"/>
      <c r="E429" s="6"/>
      <c r="F429" s="6"/>
      <c r="G429" s="6"/>
      <c r="H429" s="1066" t="str">
        <f t="shared" si="12"/>
        <v/>
      </c>
    </row>
    <row r="430" spans="1:8">
      <c r="A430" s="407"/>
      <c r="B430" s="83" t="str">
        <f t="shared" si="13"/>
        <v/>
      </c>
      <c r="C430" s="85"/>
      <c r="D430" s="85"/>
      <c r="E430" s="6"/>
      <c r="F430" s="6"/>
      <c r="G430" s="6"/>
      <c r="H430" s="1066" t="str">
        <f t="shared" si="12"/>
        <v/>
      </c>
    </row>
    <row r="431" spans="1:8">
      <c r="A431" s="407"/>
      <c r="B431" s="83" t="str">
        <f t="shared" si="13"/>
        <v/>
      </c>
      <c r="C431" s="85"/>
      <c r="D431" s="85"/>
      <c r="E431" s="6"/>
      <c r="F431" s="6"/>
      <c r="G431" s="6"/>
      <c r="H431" s="1066" t="str">
        <f t="shared" si="12"/>
        <v/>
      </c>
    </row>
    <row r="432" spans="1:8">
      <c r="A432" s="407"/>
      <c r="B432" s="83" t="str">
        <f t="shared" si="13"/>
        <v/>
      </c>
      <c r="C432" s="85"/>
      <c r="D432" s="85"/>
      <c r="E432" s="6"/>
      <c r="F432" s="6"/>
      <c r="G432" s="6"/>
      <c r="H432" s="1066" t="str">
        <f t="shared" si="12"/>
        <v/>
      </c>
    </row>
    <row r="433" spans="1:8">
      <c r="A433" s="407"/>
      <c r="B433" s="83" t="str">
        <f t="shared" si="13"/>
        <v/>
      </c>
      <c r="C433" s="85"/>
      <c r="D433" s="85"/>
      <c r="E433" s="6"/>
      <c r="F433" s="6"/>
      <c r="G433" s="6"/>
      <c r="H433" s="1066" t="str">
        <f t="shared" si="12"/>
        <v/>
      </c>
    </row>
    <row r="434" spans="1:8">
      <c r="A434" s="407"/>
      <c r="B434" s="83" t="str">
        <f t="shared" si="13"/>
        <v/>
      </c>
      <c r="C434" s="85"/>
      <c r="D434" s="85"/>
      <c r="E434" s="6"/>
      <c r="F434" s="6"/>
      <c r="G434" s="6"/>
      <c r="H434" s="1066" t="str">
        <f t="shared" si="12"/>
        <v/>
      </c>
    </row>
    <row r="435" spans="1:8">
      <c r="A435" s="407"/>
      <c r="B435" s="83" t="str">
        <f t="shared" si="13"/>
        <v/>
      </c>
      <c r="C435" s="85"/>
      <c r="D435" s="85"/>
      <c r="E435" s="6"/>
      <c r="F435" s="6"/>
      <c r="G435" s="6"/>
      <c r="H435" s="1066" t="str">
        <f t="shared" si="12"/>
        <v/>
      </c>
    </row>
    <row r="436" spans="1:8">
      <c r="A436" s="407"/>
      <c r="B436" s="83" t="str">
        <f t="shared" si="13"/>
        <v/>
      </c>
      <c r="C436" s="85"/>
      <c r="D436" s="85"/>
      <c r="E436" s="6"/>
      <c r="F436" s="6"/>
      <c r="G436" s="6"/>
      <c r="H436" s="1066" t="str">
        <f t="shared" si="12"/>
        <v/>
      </c>
    </row>
    <row r="437" spans="1:8">
      <c r="A437" s="407"/>
      <c r="B437" s="83" t="str">
        <f t="shared" si="13"/>
        <v/>
      </c>
      <c r="C437" s="85"/>
      <c r="D437" s="85"/>
      <c r="E437" s="6"/>
      <c r="F437" s="6"/>
      <c r="G437" s="6"/>
      <c r="H437" s="1066" t="str">
        <f t="shared" si="12"/>
        <v/>
      </c>
    </row>
    <row r="438" spans="1:8">
      <c r="A438" s="407"/>
      <c r="B438" s="83" t="str">
        <f t="shared" si="13"/>
        <v/>
      </c>
      <c r="C438" s="85"/>
      <c r="D438" s="85"/>
      <c r="E438" s="6"/>
      <c r="F438" s="6"/>
      <c r="G438" s="6"/>
      <c r="H438" s="1066" t="str">
        <f t="shared" si="12"/>
        <v/>
      </c>
    </row>
    <row r="439" spans="1:8">
      <c r="A439" s="407"/>
      <c r="B439" s="83" t="str">
        <f t="shared" si="13"/>
        <v/>
      </c>
      <c r="C439" s="85"/>
      <c r="D439" s="85"/>
      <c r="E439" s="6"/>
      <c r="F439" s="6"/>
      <c r="G439" s="6"/>
      <c r="H439" s="1066" t="str">
        <f t="shared" si="12"/>
        <v/>
      </c>
    </row>
    <row r="440" spans="1:8">
      <c r="A440" s="407"/>
      <c r="B440" s="83" t="str">
        <f t="shared" si="13"/>
        <v/>
      </c>
      <c r="C440" s="85"/>
      <c r="D440" s="85"/>
      <c r="E440" s="6"/>
      <c r="F440" s="6"/>
      <c r="G440" s="6"/>
      <c r="H440" s="1066" t="str">
        <f t="shared" si="12"/>
        <v/>
      </c>
    </row>
    <row r="441" spans="1:8">
      <c r="A441" s="407"/>
      <c r="B441" s="83" t="str">
        <f t="shared" si="13"/>
        <v/>
      </c>
      <c r="C441" s="85"/>
      <c r="D441" s="85"/>
      <c r="E441" s="6"/>
      <c r="F441" s="6"/>
      <c r="G441" s="6"/>
      <c r="H441" s="1066" t="str">
        <f t="shared" si="12"/>
        <v/>
      </c>
    </row>
    <row r="442" spans="1:8">
      <c r="A442" s="407"/>
      <c r="B442" s="83" t="str">
        <f t="shared" si="13"/>
        <v/>
      </c>
      <c r="C442" s="85"/>
      <c r="D442" s="85"/>
      <c r="E442" s="6"/>
      <c r="F442" s="6"/>
      <c r="G442" s="6"/>
      <c r="H442" s="1066" t="str">
        <f t="shared" si="12"/>
        <v/>
      </c>
    </row>
    <row r="443" spans="1:8">
      <c r="A443" s="407"/>
      <c r="B443" s="83" t="str">
        <f t="shared" si="13"/>
        <v/>
      </c>
      <c r="C443" s="85"/>
      <c r="D443" s="85"/>
      <c r="E443" s="6"/>
      <c r="F443" s="6"/>
      <c r="G443" s="6"/>
      <c r="H443" s="1066" t="str">
        <f t="shared" si="12"/>
        <v/>
      </c>
    </row>
    <row r="444" spans="1:8">
      <c r="A444" s="407"/>
      <c r="B444" s="83" t="str">
        <f t="shared" si="13"/>
        <v/>
      </c>
      <c r="C444" s="85"/>
      <c r="D444" s="85"/>
      <c r="E444" s="6"/>
      <c r="F444" s="6"/>
      <c r="G444" s="6"/>
      <c r="H444" s="1066" t="str">
        <f t="shared" si="12"/>
        <v/>
      </c>
    </row>
    <row r="445" spans="1:8">
      <c r="A445" s="407"/>
      <c r="B445" s="83" t="str">
        <f t="shared" si="13"/>
        <v/>
      </c>
      <c r="C445" s="85"/>
      <c r="D445" s="85"/>
      <c r="E445" s="6"/>
      <c r="F445" s="6"/>
      <c r="G445" s="6"/>
      <c r="H445" s="1066" t="str">
        <f t="shared" si="12"/>
        <v/>
      </c>
    </row>
    <row r="446" spans="1:8">
      <c r="A446" s="407"/>
      <c r="B446" s="83" t="str">
        <f t="shared" si="13"/>
        <v/>
      </c>
      <c r="C446" s="85"/>
      <c r="D446" s="85"/>
      <c r="E446" s="6"/>
      <c r="F446" s="6"/>
      <c r="G446" s="6"/>
      <c r="H446" s="1066" t="str">
        <f t="shared" si="12"/>
        <v/>
      </c>
    </row>
    <row r="447" spans="1:8">
      <c r="A447" s="407"/>
      <c r="B447" s="83" t="str">
        <f t="shared" si="13"/>
        <v/>
      </c>
      <c r="C447" s="85"/>
      <c r="D447" s="85"/>
      <c r="E447" s="6"/>
      <c r="F447" s="6"/>
      <c r="G447" s="6"/>
      <c r="H447" s="1066" t="str">
        <f t="shared" si="12"/>
        <v/>
      </c>
    </row>
    <row r="448" spans="1:8">
      <c r="A448" s="407"/>
      <c r="B448" s="83" t="str">
        <f t="shared" si="13"/>
        <v/>
      </c>
      <c r="C448" s="85"/>
      <c r="D448" s="85"/>
      <c r="E448" s="6"/>
      <c r="F448" s="6"/>
      <c r="G448" s="6"/>
      <c r="H448" s="1066" t="str">
        <f t="shared" si="12"/>
        <v/>
      </c>
    </row>
    <row r="449" spans="1:8">
      <c r="A449" s="407"/>
      <c r="B449" s="83" t="str">
        <f t="shared" si="13"/>
        <v/>
      </c>
      <c r="C449" s="85"/>
      <c r="D449" s="85"/>
      <c r="E449" s="6"/>
      <c r="F449" s="6"/>
      <c r="G449" s="6"/>
      <c r="H449" s="1066" t="str">
        <f t="shared" si="12"/>
        <v/>
      </c>
    </row>
    <row r="450" spans="1:8">
      <c r="A450" s="407"/>
      <c r="B450" s="83" t="str">
        <f t="shared" si="13"/>
        <v/>
      </c>
      <c r="C450" s="85"/>
      <c r="D450" s="85"/>
      <c r="E450" s="6"/>
      <c r="F450" s="6"/>
      <c r="G450" s="6"/>
      <c r="H450" s="1066" t="str">
        <f t="shared" si="12"/>
        <v/>
      </c>
    </row>
    <row r="451" spans="1:8">
      <c r="A451" s="407"/>
      <c r="B451" s="83" t="str">
        <f t="shared" si="13"/>
        <v/>
      </c>
      <c r="C451" s="85"/>
      <c r="D451" s="85"/>
      <c r="E451" s="6"/>
      <c r="F451" s="6"/>
      <c r="G451" s="6"/>
      <c r="H451" s="1066" t="str">
        <f t="shared" ref="H451:H514" si="14">IF(A451="","",A451)</f>
        <v/>
      </c>
    </row>
    <row r="452" spans="1:8">
      <c r="A452" s="407"/>
      <c r="B452" s="83" t="str">
        <f t="shared" si="13"/>
        <v/>
      </c>
      <c r="C452" s="85"/>
      <c r="D452" s="85"/>
      <c r="E452" s="6"/>
      <c r="F452" s="6"/>
      <c r="G452" s="6"/>
      <c r="H452" s="1066" t="str">
        <f t="shared" si="14"/>
        <v/>
      </c>
    </row>
    <row r="453" spans="1:8">
      <c r="A453" s="407"/>
      <c r="B453" s="83" t="str">
        <f t="shared" si="13"/>
        <v/>
      </c>
      <c r="C453" s="85"/>
      <c r="D453" s="85"/>
      <c r="E453" s="6"/>
      <c r="F453" s="6"/>
      <c r="G453" s="6"/>
      <c r="H453" s="1066" t="str">
        <f t="shared" si="14"/>
        <v/>
      </c>
    </row>
    <row r="454" spans="1:8">
      <c r="A454" s="407"/>
      <c r="B454" s="83" t="str">
        <f t="shared" ref="B454:B517" si="15">IF(A454="","",A454)</f>
        <v/>
      </c>
      <c r="C454" s="85"/>
      <c r="D454" s="85"/>
      <c r="E454" s="6"/>
      <c r="F454" s="6"/>
      <c r="G454" s="6"/>
      <c r="H454" s="1066" t="str">
        <f t="shared" si="14"/>
        <v/>
      </c>
    </row>
    <row r="455" spans="1:8">
      <c r="A455" s="407"/>
      <c r="B455" s="83" t="str">
        <f t="shared" si="15"/>
        <v/>
      </c>
      <c r="C455" s="85"/>
      <c r="D455" s="85"/>
      <c r="E455" s="6"/>
      <c r="F455" s="6"/>
      <c r="G455" s="6"/>
      <c r="H455" s="1066" t="str">
        <f t="shared" si="14"/>
        <v/>
      </c>
    </row>
    <row r="456" spans="1:8">
      <c r="A456" s="407"/>
      <c r="B456" s="83" t="str">
        <f t="shared" si="15"/>
        <v/>
      </c>
      <c r="C456" s="85"/>
      <c r="D456" s="85"/>
      <c r="E456" s="6"/>
      <c r="F456" s="6"/>
      <c r="G456" s="6"/>
      <c r="H456" s="1066" t="str">
        <f t="shared" si="14"/>
        <v/>
      </c>
    </row>
    <row r="457" spans="1:8">
      <c r="A457" s="407"/>
      <c r="B457" s="83" t="str">
        <f t="shared" si="15"/>
        <v/>
      </c>
      <c r="C457" s="85"/>
      <c r="D457" s="85"/>
      <c r="E457" s="6"/>
      <c r="F457" s="6"/>
      <c r="G457" s="6"/>
      <c r="H457" s="1066" t="str">
        <f t="shared" si="14"/>
        <v/>
      </c>
    </row>
    <row r="458" spans="1:8">
      <c r="A458" s="407"/>
      <c r="B458" s="83" t="str">
        <f t="shared" si="15"/>
        <v/>
      </c>
      <c r="C458" s="85"/>
      <c r="D458" s="85"/>
      <c r="E458" s="6"/>
      <c r="F458" s="6"/>
      <c r="G458" s="6"/>
      <c r="H458" s="1066" t="str">
        <f t="shared" si="14"/>
        <v/>
      </c>
    </row>
    <row r="459" spans="1:8">
      <c r="A459" s="407"/>
      <c r="B459" s="83" t="str">
        <f t="shared" si="15"/>
        <v/>
      </c>
      <c r="C459" s="85"/>
      <c r="D459" s="85"/>
      <c r="E459" s="6"/>
      <c r="F459" s="6"/>
      <c r="G459" s="6"/>
      <c r="H459" s="1066" t="str">
        <f t="shared" si="14"/>
        <v/>
      </c>
    </row>
    <row r="460" spans="1:8">
      <c r="A460" s="407"/>
      <c r="B460" s="83" t="str">
        <f t="shared" si="15"/>
        <v/>
      </c>
      <c r="C460" s="85"/>
      <c r="D460" s="85"/>
      <c r="E460" s="6"/>
      <c r="F460" s="6"/>
      <c r="G460" s="6"/>
      <c r="H460" s="1066" t="str">
        <f t="shared" si="14"/>
        <v/>
      </c>
    </row>
    <row r="461" spans="1:8">
      <c r="A461" s="407"/>
      <c r="B461" s="83" t="str">
        <f t="shared" si="15"/>
        <v/>
      </c>
      <c r="C461" s="85"/>
      <c r="D461" s="85"/>
      <c r="E461" s="6"/>
      <c r="F461" s="6"/>
      <c r="G461" s="6"/>
      <c r="H461" s="1066" t="str">
        <f t="shared" si="14"/>
        <v/>
      </c>
    </row>
    <row r="462" spans="1:8">
      <c r="A462" s="407"/>
      <c r="B462" s="83" t="str">
        <f t="shared" si="15"/>
        <v/>
      </c>
      <c r="C462" s="85"/>
      <c r="D462" s="85"/>
      <c r="E462" s="6"/>
      <c r="F462" s="6"/>
      <c r="G462" s="6"/>
      <c r="H462" s="1066" t="str">
        <f t="shared" si="14"/>
        <v/>
      </c>
    </row>
    <row r="463" spans="1:8">
      <c r="A463" s="407"/>
      <c r="B463" s="83" t="str">
        <f t="shared" si="15"/>
        <v/>
      </c>
      <c r="C463" s="85"/>
      <c r="D463" s="85"/>
      <c r="E463" s="6"/>
      <c r="F463" s="6"/>
      <c r="G463" s="6"/>
      <c r="H463" s="1066" t="str">
        <f t="shared" si="14"/>
        <v/>
      </c>
    </row>
    <row r="464" spans="1:8">
      <c r="A464" s="407"/>
      <c r="B464" s="83" t="str">
        <f t="shared" si="15"/>
        <v/>
      </c>
      <c r="C464" s="85"/>
      <c r="D464" s="85"/>
      <c r="E464" s="6"/>
      <c r="F464" s="6"/>
      <c r="G464" s="6"/>
      <c r="H464" s="1066" t="str">
        <f t="shared" si="14"/>
        <v/>
      </c>
    </row>
    <row r="465" spans="1:8">
      <c r="A465" s="407"/>
      <c r="B465" s="83" t="str">
        <f t="shared" si="15"/>
        <v/>
      </c>
      <c r="C465" s="85"/>
      <c r="D465" s="85"/>
      <c r="E465" s="6"/>
      <c r="F465" s="6"/>
      <c r="G465" s="6"/>
      <c r="H465" s="1066" t="str">
        <f t="shared" si="14"/>
        <v/>
      </c>
    </row>
    <row r="466" spans="1:8">
      <c r="A466" s="407"/>
      <c r="B466" s="83" t="str">
        <f t="shared" si="15"/>
        <v/>
      </c>
      <c r="C466" s="85"/>
      <c r="D466" s="85"/>
      <c r="E466" s="6"/>
      <c r="F466" s="6"/>
      <c r="G466" s="6"/>
      <c r="H466" s="1066" t="str">
        <f t="shared" si="14"/>
        <v/>
      </c>
    </row>
    <row r="467" spans="1:8">
      <c r="A467" s="407"/>
      <c r="B467" s="83" t="str">
        <f t="shared" si="15"/>
        <v/>
      </c>
      <c r="C467" s="85"/>
      <c r="D467" s="85"/>
      <c r="E467" s="6"/>
      <c r="F467" s="6"/>
      <c r="G467" s="6"/>
      <c r="H467" s="1066" t="str">
        <f t="shared" si="14"/>
        <v/>
      </c>
    </row>
    <row r="468" spans="1:8">
      <c r="A468" s="407"/>
      <c r="B468" s="83" t="str">
        <f t="shared" si="15"/>
        <v/>
      </c>
      <c r="C468" s="85"/>
      <c r="D468" s="85"/>
      <c r="E468" s="6"/>
      <c r="F468" s="6"/>
      <c r="G468" s="6"/>
      <c r="H468" s="1066" t="str">
        <f t="shared" si="14"/>
        <v/>
      </c>
    </row>
    <row r="469" spans="1:8">
      <c r="A469" s="407"/>
      <c r="B469" s="83" t="str">
        <f t="shared" si="15"/>
        <v/>
      </c>
      <c r="C469" s="85"/>
      <c r="D469" s="85"/>
      <c r="E469" s="6"/>
      <c r="F469" s="6"/>
      <c r="G469" s="6"/>
      <c r="H469" s="1066" t="str">
        <f t="shared" si="14"/>
        <v/>
      </c>
    </row>
    <row r="470" spans="1:8">
      <c r="A470" s="407"/>
      <c r="B470" s="83" t="str">
        <f t="shared" si="15"/>
        <v/>
      </c>
      <c r="C470" s="85"/>
      <c r="D470" s="85"/>
      <c r="E470" s="6"/>
      <c r="F470" s="6"/>
      <c r="G470" s="6"/>
      <c r="H470" s="1066" t="str">
        <f t="shared" si="14"/>
        <v/>
      </c>
    </row>
    <row r="471" spans="1:8">
      <c r="A471" s="407"/>
      <c r="B471" s="83" t="str">
        <f t="shared" si="15"/>
        <v/>
      </c>
      <c r="C471" s="85"/>
      <c r="D471" s="85"/>
      <c r="E471" s="6"/>
      <c r="F471" s="6"/>
      <c r="G471" s="6"/>
      <c r="H471" s="1066" t="str">
        <f t="shared" si="14"/>
        <v/>
      </c>
    </row>
    <row r="472" spans="1:8">
      <c r="A472" s="407"/>
      <c r="B472" s="83" t="str">
        <f t="shared" si="15"/>
        <v/>
      </c>
      <c r="C472" s="85"/>
      <c r="D472" s="85"/>
      <c r="E472" s="6"/>
      <c r="F472" s="6"/>
      <c r="G472" s="6"/>
      <c r="H472" s="1066" t="str">
        <f t="shared" si="14"/>
        <v/>
      </c>
    </row>
    <row r="473" spans="1:8">
      <c r="A473" s="407"/>
      <c r="B473" s="83" t="str">
        <f t="shared" si="15"/>
        <v/>
      </c>
      <c r="C473" s="85"/>
      <c r="D473" s="85"/>
      <c r="E473" s="6"/>
      <c r="F473" s="6"/>
      <c r="G473" s="6"/>
      <c r="H473" s="1066" t="str">
        <f t="shared" si="14"/>
        <v/>
      </c>
    </row>
    <row r="474" spans="1:8">
      <c r="A474" s="407"/>
      <c r="B474" s="83" t="str">
        <f t="shared" si="15"/>
        <v/>
      </c>
      <c r="C474" s="85"/>
      <c r="D474" s="85"/>
      <c r="E474" s="6"/>
      <c r="F474" s="6"/>
      <c r="G474" s="6"/>
      <c r="H474" s="1066" t="str">
        <f t="shared" si="14"/>
        <v/>
      </c>
    </row>
    <row r="475" spans="1:8">
      <c r="A475" s="407"/>
      <c r="B475" s="83" t="str">
        <f t="shared" si="15"/>
        <v/>
      </c>
      <c r="C475" s="85"/>
      <c r="D475" s="85"/>
      <c r="E475" s="6"/>
      <c r="F475" s="6"/>
      <c r="G475" s="6"/>
      <c r="H475" s="1066" t="str">
        <f t="shared" si="14"/>
        <v/>
      </c>
    </row>
    <row r="476" spans="1:8">
      <c r="A476" s="407"/>
      <c r="B476" s="83" t="str">
        <f t="shared" si="15"/>
        <v/>
      </c>
      <c r="C476" s="85"/>
      <c r="D476" s="85"/>
      <c r="E476" s="6"/>
      <c r="F476" s="6"/>
      <c r="G476" s="6"/>
      <c r="H476" s="1066" t="str">
        <f t="shared" si="14"/>
        <v/>
      </c>
    </row>
    <row r="477" spans="1:8">
      <c r="A477" s="407"/>
      <c r="B477" s="83" t="str">
        <f t="shared" si="15"/>
        <v/>
      </c>
      <c r="C477" s="85"/>
      <c r="D477" s="85"/>
      <c r="E477" s="6"/>
      <c r="F477" s="6"/>
      <c r="G477" s="6"/>
      <c r="H477" s="1066" t="str">
        <f t="shared" si="14"/>
        <v/>
      </c>
    </row>
    <row r="478" spans="1:8">
      <c r="A478" s="407"/>
      <c r="B478" s="83" t="str">
        <f t="shared" si="15"/>
        <v/>
      </c>
      <c r="C478" s="85"/>
      <c r="D478" s="85"/>
      <c r="E478" s="6"/>
      <c r="F478" s="6"/>
      <c r="G478" s="6"/>
      <c r="H478" s="1066" t="str">
        <f t="shared" si="14"/>
        <v/>
      </c>
    </row>
    <row r="479" spans="1:8">
      <c r="A479" s="407"/>
      <c r="B479" s="83" t="str">
        <f t="shared" si="15"/>
        <v/>
      </c>
      <c r="C479" s="85"/>
      <c r="D479" s="85"/>
      <c r="E479" s="6"/>
      <c r="F479" s="6"/>
      <c r="G479" s="6"/>
      <c r="H479" s="1066" t="str">
        <f t="shared" si="14"/>
        <v/>
      </c>
    </row>
    <row r="480" spans="1:8">
      <c r="A480" s="407"/>
      <c r="B480" s="83" t="str">
        <f t="shared" si="15"/>
        <v/>
      </c>
      <c r="C480" s="85"/>
      <c r="D480" s="85"/>
      <c r="E480" s="6"/>
      <c r="F480" s="6"/>
      <c r="G480" s="6"/>
      <c r="H480" s="1066" t="str">
        <f t="shared" si="14"/>
        <v/>
      </c>
    </row>
    <row r="481" spans="1:8">
      <c r="A481" s="407"/>
      <c r="B481" s="83" t="str">
        <f t="shared" si="15"/>
        <v/>
      </c>
      <c r="C481" s="85"/>
      <c r="D481" s="85"/>
      <c r="E481" s="6"/>
      <c r="F481" s="6"/>
      <c r="G481" s="6"/>
      <c r="H481" s="1066" t="str">
        <f t="shared" si="14"/>
        <v/>
      </c>
    </row>
    <row r="482" spans="1:8">
      <c r="A482" s="407"/>
      <c r="B482" s="83" t="str">
        <f t="shared" si="15"/>
        <v/>
      </c>
      <c r="C482" s="85"/>
      <c r="D482" s="85"/>
      <c r="E482" s="6"/>
      <c r="F482" s="6"/>
      <c r="G482" s="6"/>
      <c r="H482" s="1066" t="str">
        <f t="shared" si="14"/>
        <v/>
      </c>
    </row>
    <row r="483" spans="1:8">
      <c r="A483" s="407"/>
      <c r="B483" s="83" t="str">
        <f t="shared" si="15"/>
        <v/>
      </c>
      <c r="C483" s="85"/>
      <c r="D483" s="85"/>
      <c r="E483" s="6"/>
      <c r="F483" s="6"/>
      <c r="G483" s="6"/>
      <c r="H483" s="1066" t="str">
        <f t="shared" si="14"/>
        <v/>
      </c>
    </row>
    <row r="484" spans="1:8">
      <c r="A484" s="407"/>
      <c r="B484" s="83" t="str">
        <f t="shared" si="15"/>
        <v/>
      </c>
      <c r="C484" s="85"/>
      <c r="D484" s="85"/>
      <c r="E484" s="6"/>
      <c r="F484" s="6"/>
      <c r="G484" s="6"/>
      <c r="H484" s="1066" t="str">
        <f t="shared" si="14"/>
        <v/>
      </c>
    </row>
    <row r="485" spans="1:8">
      <c r="A485" s="407"/>
      <c r="B485" s="83" t="str">
        <f t="shared" si="15"/>
        <v/>
      </c>
      <c r="C485" s="85"/>
      <c r="D485" s="85"/>
      <c r="E485" s="6"/>
      <c r="F485" s="6"/>
      <c r="G485" s="6"/>
      <c r="H485" s="1066" t="str">
        <f t="shared" si="14"/>
        <v/>
      </c>
    </row>
    <row r="486" spans="1:8">
      <c r="A486" s="407"/>
      <c r="B486" s="83" t="str">
        <f t="shared" si="15"/>
        <v/>
      </c>
      <c r="C486" s="85"/>
      <c r="D486" s="85"/>
      <c r="E486" s="6"/>
      <c r="F486" s="6"/>
      <c r="G486" s="6"/>
      <c r="H486" s="1066" t="str">
        <f t="shared" si="14"/>
        <v/>
      </c>
    </row>
    <row r="487" spans="1:8">
      <c r="A487" s="407"/>
      <c r="B487" s="83" t="str">
        <f t="shared" si="15"/>
        <v/>
      </c>
      <c r="C487" s="85"/>
      <c r="D487" s="85"/>
      <c r="E487" s="6"/>
      <c r="F487" s="6"/>
      <c r="G487" s="6"/>
      <c r="H487" s="1066" t="str">
        <f t="shared" si="14"/>
        <v/>
      </c>
    </row>
    <row r="488" spans="1:8">
      <c r="A488" s="407"/>
      <c r="B488" s="83" t="str">
        <f t="shared" si="15"/>
        <v/>
      </c>
      <c r="C488" s="85"/>
      <c r="D488" s="85"/>
      <c r="E488" s="6"/>
      <c r="F488" s="6"/>
      <c r="G488" s="6"/>
      <c r="H488" s="1066" t="str">
        <f t="shared" si="14"/>
        <v/>
      </c>
    </row>
    <row r="489" spans="1:8">
      <c r="A489" s="407"/>
      <c r="B489" s="83" t="str">
        <f t="shared" si="15"/>
        <v/>
      </c>
      <c r="C489" s="85"/>
      <c r="D489" s="85"/>
      <c r="E489" s="6"/>
      <c r="F489" s="6"/>
      <c r="G489" s="6"/>
      <c r="H489" s="1066" t="str">
        <f t="shared" si="14"/>
        <v/>
      </c>
    </row>
    <row r="490" spans="1:8">
      <c r="A490" s="407"/>
      <c r="B490" s="83" t="str">
        <f t="shared" si="15"/>
        <v/>
      </c>
      <c r="C490" s="85"/>
      <c r="D490" s="85"/>
      <c r="E490" s="6"/>
      <c r="F490" s="6"/>
      <c r="G490" s="6"/>
      <c r="H490" s="1066" t="str">
        <f t="shared" si="14"/>
        <v/>
      </c>
    </row>
    <row r="491" spans="1:8">
      <c r="A491" s="407"/>
      <c r="B491" s="83" t="str">
        <f t="shared" si="15"/>
        <v/>
      </c>
      <c r="C491" s="85"/>
      <c r="D491" s="85"/>
      <c r="E491" s="6"/>
      <c r="F491" s="6"/>
      <c r="G491" s="6"/>
      <c r="H491" s="1066" t="str">
        <f t="shared" si="14"/>
        <v/>
      </c>
    </row>
    <row r="492" spans="1:8">
      <c r="A492" s="407"/>
      <c r="B492" s="83" t="str">
        <f t="shared" si="15"/>
        <v/>
      </c>
      <c r="C492" s="85"/>
      <c r="D492" s="85"/>
      <c r="E492" s="6"/>
      <c r="F492" s="6"/>
      <c r="G492" s="6"/>
      <c r="H492" s="1066" t="str">
        <f t="shared" si="14"/>
        <v/>
      </c>
    </row>
    <row r="493" spans="1:8">
      <c r="A493" s="407"/>
      <c r="B493" s="83" t="str">
        <f t="shared" si="15"/>
        <v/>
      </c>
      <c r="C493" s="85"/>
      <c r="D493" s="85"/>
      <c r="E493" s="6"/>
      <c r="F493" s="6"/>
      <c r="G493" s="6"/>
      <c r="H493" s="1066" t="str">
        <f t="shared" si="14"/>
        <v/>
      </c>
    </row>
    <row r="494" spans="1:8">
      <c r="A494" s="407"/>
      <c r="B494" s="83" t="str">
        <f t="shared" si="15"/>
        <v/>
      </c>
      <c r="C494" s="85"/>
      <c r="D494" s="85"/>
      <c r="E494" s="6"/>
      <c r="F494" s="6"/>
      <c r="G494" s="6"/>
      <c r="H494" s="1066" t="str">
        <f t="shared" si="14"/>
        <v/>
      </c>
    </row>
    <row r="495" spans="1:8">
      <c r="A495" s="407"/>
      <c r="B495" s="83" t="str">
        <f t="shared" si="15"/>
        <v/>
      </c>
      <c r="C495" s="85"/>
      <c r="D495" s="85"/>
      <c r="E495" s="6"/>
      <c r="F495" s="6"/>
      <c r="G495" s="6"/>
      <c r="H495" s="1066" t="str">
        <f t="shared" si="14"/>
        <v/>
      </c>
    </row>
    <row r="496" spans="1:8">
      <c r="A496" s="407"/>
      <c r="B496" s="83" t="str">
        <f t="shared" si="15"/>
        <v/>
      </c>
      <c r="C496" s="85"/>
      <c r="D496" s="85"/>
      <c r="E496" s="6"/>
      <c r="F496" s="6"/>
      <c r="G496" s="6"/>
      <c r="H496" s="1066" t="str">
        <f t="shared" si="14"/>
        <v/>
      </c>
    </row>
    <row r="497" spans="1:8">
      <c r="A497" s="407"/>
      <c r="B497" s="83" t="str">
        <f t="shared" si="15"/>
        <v/>
      </c>
      <c r="C497" s="85"/>
      <c r="D497" s="85"/>
      <c r="E497" s="6"/>
      <c r="F497" s="6"/>
      <c r="G497" s="6"/>
      <c r="H497" s="1066" t="str">
        <f t="shared" si="14"/>
        <v/>
      </c>
    </row>
    <row r="498" spans="1:8">
      <c r="A498" s="407"/>
      <c r="B498" s="83" t="str">
        <f t="shared" si="15"/>
        <v/>
      </c>
      <c r="C498" s="85"/>
      <c r="D498" s="85"/>
      <c r="E498" s="6"/>
      <c r="F498" s="6"/>
      <c r="G498" s="6"/>
      <c r="H498" s="1066" t="str">
        <f t="shared" si="14"/>
        <v/>
      </c>
    </row>
    <row r="499" spans="1:8">
      <c r="A499" s="407"/>
      <c r="B499" s="83" t="str">
        <f t="shared" si="15"/>
        <v/>
      </c>
      <c r="C499" s="85"/>
      <c r="D499" s="85"/>
      <c r="E499" s="6"/>
      <c r="F499" s="6"/>
      <c r="G499" s="6"/>
      <c r="H499" s="1066" t="str">
        <f t="shared" si="14"/>
        <v/>
      </c>
    </row>
    <row r="500" spans="1:8">
      <c r="A500" s="407"/>
      <c r="B500" s="83" t="str">
        <f t="shared" si="15"/>
        <v/>
      </c>
      <c r="C500" s="85"/>
      <c r="D500" s="85"/>
      <c r="E500" s="6"/>
      <c r="F500" s="6"/>
      <c r="G500" s="6"/>
      <c r="H500" s="1066" t="str">
        <f t="shared" si="14"/>
        <v/>
      </c>
    </row>
    <row r="501" spans="1:8">
      <c r="A501" s="407"/>
      <c r="B501" s="83" t="str">
        <f t="shared" si="15"/>
        <v/>
      </c>
      <c r="C501" s="85"/>
      <c r="D501" s="85"/>
      <c r="E501" s="6"/>
      <c r="F501" s="6"/>
      <c r="G501" s="6"/>
      <c r="H501" s="1066" t="str">
        <f t="shared" si="14"/>
        <v/>
      </c>
    </row>
    <row r="502" spans="1:8">
      <c r="A502" s="407"/>
      <c r="B502" s="83" t="str">
        <f t="shared" si="15"/>
        <v/>
      </c>
      <c r="C502" s="85"/>
      <c r="D502" s="85"/>
      <c r="E502" s="6"/>
      <c r="F502" s="6"/>
      <c r="G502" s="6"/>
      <c r="H502" s="1066" t="str">
        <f t="shared" si="14"/>
        <v/>
      </c>
    </row>
    <row r="503" spans="1:8">
      <c r="A503" s="407"/>
      <c r="B503" s="83" t="str">
        <f t="shared" si="15"/>
        <v/>
      </c>
      <c r="C503" s="85"/>
      <c r="D503" s="85"/>
      <c r="E503" s="6"/>
      <c r="F503" s="6"/>
      <c r="G503" s="6"/>
      <c r="H503" s="1066" t="str">
        <f t="shared" si="14"/>
        <v/>
      </c>
    </row>
    <row r="504" spans="1:8">
      <c r="A504" s="407"/>
      <c r="B504" s="83" t="str">
        <f t="shared" si="15"/>
        <v/>
      </c>
      <c r="C504" s="85"/>
      <c r="D504" s="85"/>
      <c r="E504" s="6"/>
      <c r="F504" s="6"/>
      <c r="G504" s="6"/>
      <c r="H504" s="1066" t="str">
        <f t="shared" si="14"/>
        <v/>
      </c>
    </row>
    <row r="505" spans="1:8">
      <c r="A505" s="407"/>
      <c r="B505" s="83" t="str">
        <f t="shared" si="15"/>
        <v/>
      </c>
      <c r="C505" s="85"/>
      <c r="D505" s="85"/>
      <c r="E505" s="6"/>
      <c r="F505" s="6"/>
      <c r="G505" s="6"/>
      <c r="H505" s="1066" t="str">
        <f t="shared" si="14"/>
        <v/>
      </c>
    </row>
    <row r="506" spans="1:8">
      <c r="A506" s="407"/>
      <c r="B506" s="83" t="str">
        <f t="shared" si="15"/>
        <v/>
      </c>
      <c r="C506" s="85"/>
      <c r="D506" s="85"/>
      <c r="E506" s="6"/>
      <c r="F506" s="6"/>
      <c r="G506" s="6"/>
      <c r="H506" s="1066" t="str">
        <f t="shared" si="14"/>
        <v/>
      </c>
    </row>
    <row r="507" spans="1:8">
      <c r="A507" s="407"/>
      <c r="B507" s="83" t="str">
        <f t="shared" si="15"/>
        <v/>
      </c>
      <c r="C507" s="85"/>
      <c r="D507" s="85"/>
      <c r="E507" s="6"/>
      <c r="F507" s="6"/>
      <c r="G507" s="6"/>
      <c r="H507" s="1066" t="str">
        <f t="shared" si="14"/>
        <v/>
      </c>
    </row>
    <row r="508" spans="1:8">
      <c r="A508" s="407"/>
      <c r="B508" s="83" t="str">
        <f t="shared" si="15"/>
        <v/>
      </c>
      <c r="C508" s="85"/>
      <c r="D508" s="85"/>
      <c r="E508" s="6"/>
      <c r="F508" s="6"/>
      <c r="G508" s="6"/>
      <c r="H508" s="1066" t="str">
        <f t="shared" si="14"/>
        <v/>
      </c>
    </row>
    <row r="509" spans="1:8">
      <c r="A509" s="407"/>
      <c r="B509" s="83" t="str">
        <f t="shared" si="15"/>
        <v/>
      </c>
      <c r="C509" s="85"/>
      <c r="D509" s="85"/>
      <c r="E509" s="6"/>
      <c r="F509" s="6"/>
      <c r="G509" s="6"/>
      <c r="H509" s="1066" t="str">
        <f t="shared" si="14"/>
        <v/>
      </c>
    </row>
    <row r="510" spans="1:8">
      <c r="A510" s="407"/>
      <c r="B510" s="83" t="str">
        <f t="shared" si="15"/>
        <v/>
      </c>
      <c r="C510" s="85"/>
      <c r="D510" s="85"/>
      <c r="E510" s="6"/>
      <c r="F510" s="6"/>
      <c r="G510" s="6"/>
      <c r="H510" s="1066" t="str">
        <f t="shared" si="14"/>
        <v/>
      </c>
    </row>
    <row r="511" spans="1:8">
      <c r="A511" s="407"/>
      <c r="B511" s="83" t="str">
        <f t="shared" si="15"/>
        <v/>
      </c>
      <c r="C511" s="85"/>
      <c r="D511" s="85"/>
      <c r="E511" s="6"/>
      <c r="F511" s="6"/>
      <c r="G511" s="6"/>
      <c r="H511" s="1066" t="str">
        <f t="shared" si="14"/>
        <v/>
      </c>
    </row>
    <row r="512" spans="1:8">
      <c r="A512" s="407"/>
      <c r="B512" s="83" t="str">
        <f t="shared" si="15"/>
        <v/>
      </c>
      <c r="C512" s="85"/>
      <c r="D512" s="85"/>
      <c r="E512" s="6"/>
      <c r="F512" s="6"/>
      <c r="G512" s="6"/>
      <c r="H512" s="1066" t="str">
        <f t="shared" si="14"/>
        <v/>
      </c>
    </row>
    <row r="513" spans="1:8">
      <c r="A513" s="407"/>
      <c r="B513" s="83" t="str">
        <f t="shared" si="15"/>
        <v/>
      </c>
      <c r="C513" s="85"/>
      <c r="D513" s="85"/>
      <c r="E513" s="6"/>
      <c r="F513" s="6"/>
      <c r="G513" s="6"/>
      <c r="H513" s="1066" t="str">
        <f t="shared" si="14"/>
        <v/>
      </c>
    </row>
    <row r="514" spans="1:8">
      <c r="A514" s="407"/>
      <c r="B514" s="83" t="str">
        <f t="shared" si="15"/>
        <v/>
      </c>
      <c r="C514" s="85"/>
      <c r="D514" s="85"/>
      <c r="E514" s="6"/>
      <c r="F514" s="6"/>
      <c r="G514" s="6"/>
      <c r="H514" s="1066" t="str">
        <f t="shared" si="14"/>
        <v/>
      </c>
    </row>
    <row r="515" spans="1:8">
      <c r="A515" s="407"/>
      <c r="B515" s="83" t="str">
        <f t="shared" si="15"/>
        <v/>
      </c>
      <c r="C515" s="85"/>
      <c r="D515" s="85"/>
      <c r="E515" s="6"/>
      <c r="F515" s="6"/>
      <c r="G515" s="6"/>
      <c r="H515" s="1066" t="str">
        <f t="shared" ref="H515:H578" si="16">IF(A515="","",A515)</f>
        <v/>
      </c>
    </row>
    <row r="516" spans="1:8">
      <c r="A516" s="407"/>
      <c r="B516" s="83" t="str">
        <f t="shared" si="15"/>
        <v/>
      </c>
      <c r="C516" s="85"/>
      <c r="D516" s="85"/>
      <c r="E516" s="6"/>
      <c r="F516" s="6"/>
      <c r="G516" s="6"/>
      <c r="H516" s="1066" t="str">
        <f t="shared" si="16"/>
        <v/>
      </c>
    </row>
    <row r="517" spans="1:8">
      <c r="A517" s="407"/>
      <c r="B517" s="83" t="str">
        <f t="shared" si="15"/>
        <v/>
      </c>
      <c r="C517" s="85"/>
      <c r="D517" s="85"/>
      <c r="E517" s="6"/>
      <c r="F517" s="6"/>
      <c r="G517" s="6"/>
      <c r="H517" s="1066" t="str">
        <f t="shared" si="16"/>
        <v/>
      </c>
    </row>
    <row r="518" spans="1:8">
      <c r="A518" s="407"/>
      <c r="B518" s="83" t="str">
        <f t="shared" ref="B518:B581" si="17">IF(A518="","",A518)</f>
        <v/>
      </c>
      <c r="C518" s="85"/>
      <c r="D518" s="85"/>
      <c r="E518" s="6"/>
      <c r="F518" s="6"/>
      <c r="G518" s="6"/>
      <c r="H518" s="1066" t="str">
        <f t="shared" si="16"/>
        <v/>
      </c>
    </row>
    <row r="519" spans="1:8">
      <c r="A519" s="407"/>
      <c r="B519" s="83" t="str">
        <f t="shared" si="17"/>
        <v/>
      </c>
      <c r="C519" s="85"/>
      <c r="D519" s="85"/>
      <c r="E519" s="6"/>
      <c r="F519" s="6"/>
      <c r="G519" s="6"/>
      <c r="H519" s="1066" t="str">
        <f t="shared" si="16"/>
        <v/>
      </c>
    </row>
    <row r="520" spans="1:8">
      <c r="A520" s="407"/>
      <c r="B520" s="83" t="str">
        <f t="shared" si="17"/>
        <v/>
      </c>
      <c r="C520" s="85"/>
      <c r="D520" s="85"/>
      <c r="E520" s="6"/>
      <c r="F520" s="6"/>
      <c r="G520" s="6"/>
      <c r="H520" s="1066" t="str">
        <f t="shared" si="16"/>
        <v/>
      </c>
    </row>
    <row r="521" spans="1:8">
      <c r="A521" s="407"/>
      <c r="B521" s="83" t="str">
        <f t="shared" si="17"/>
        <v/>
      </c>
      <c r="C521" s="85"/>
      <c r="D521" s="85"/>
      <c r="E521" s="6"/>
      <c r="F521" s="6"/>
      <c r="G521" s="6"/>
      <c r="H521" s="1066" t="str">
        <f t="shared" si="16"/>
        <v/>
      </c>
    </row>
    <row r="522" spans="1:8">
      <c r="A522" s="407"/>
      <c r="B522" s="83" t="str">
        <f t="shared" si="17"/>
        <v/>
      </c>
      <c r="C522" s="85"/>
      <c r="D522" s="85"/>
      <c r="E522" s="6"/>
      <c r="F522" s="6"/>
      <c r="G522" s="6"/>
      <c r="H522" s="1066" t="str">
        <f t="shared" si="16"/>
        <v/>
      </c>
    </row>
    <row r="523" spans="1:8">
      <c r="A523" s="407"/>
      <c r="B523" s="83" t="str">
        <f t="shared" si="17"/>
        <v/>
      </c>
      <c r="C523" s="85"/>
      <c r="D523" s="85"/>
      <c r="E523" s="6"/>
      <c r="F523" s="6"/>
      <c r="G523" s="6"/>
      <c r="H523" s="1066" t="str">
        <f t="shared" si="16"/>
        <v/>
      </c>
    </row>
    <row r="524" spans="1:8">
      <c r="A524" s="407"/>
      <c r="B524" s="83" t="str">
        <f t="shared" si="17"/>
        <v/>
      </c>
      <c r="C524" s="85"/>
      <c r="D524" s="85"/>
      <c r="E524" s="6"/>
      <c r="F524" s="6"/>
      <c r="G524" s="6"/>
      <c r="H524" s="1066" t="str">
        <f t="shared" si="16"/>
        <v/>
      </c>
    </row>
    <row r="525" spans="1:8">
      <c r="A525" s="407"/>
      <c r="B525" s="83" t="str">
        <f t="shared" si="17"/>
        <v/>
      </c>
      <c r="C525" s="85"/>
      <c r="D525" s="85"/>
      <c r="E525" s="6"/>
      <c r="F525" s="6"/>
      <c r="G525" s="6"/>
      <c r="H525" s="1066" t="str">
        <f t="shared" si="16"/>
        <v/>
      </c>
    </row>
    <row r="526" spans="1:8">
      <c r="A526" s="407"/>
      <c r="B526" s="83" t="str">
        <f t="shared" si="17"/>
        <v/>
      </c>
      <c r="C526" s="85"/>
      <c r="D526" s="85"/>
      <c r="E526" s="6"/>
      <c r="F526" s="6"/>
      <c r="G526" s="6"/>
      <c r="H526" s="1066" t="str">
        <f t="shared" si="16"/>
        <v/>
      </c>
    </row>
    <row r="527" spans="1:8">
      <c r="A527" s="407"/>
      <c r="B527" s="83" t="str">
        <f t="shared" si="17"/>
        <v/>
      </c>
      <c r="C527" s="85"/>
      <c r="D527" s="85"/>
      <c r="E527" s="6"/>
      <c r="F527" s="6"/>
      <c r="G527" s="6"/>
      <c r="H527" s="1066" t="str">
        <f t="shared" si="16"/>
        <v/>
      </c>
    </row>
    <row r="528" spans="1:8">
      <c r="A528" s="407"/>
      <c r="B528" s="83" t="str">
        <f t="shared" si="17"/>
        <v/>
      </c>
      <c r="C528" s="85"/>
      <c r="D528" s="85"/>
      <c r="E528" s="6"/>
      <c r="F528" s="6"/>
      <c r="G528" s="6"/>
      <c r="H528" s="1066" t="str">
        <f t="shared" si="16"/>
        <v/>
      </c>
    </row>
    <row r="529" spans="1:8">
      <c r="A529" s="407"/>
      <c r="B529" s="83" t="str">
        <f t="shared" si="17"/>
        <v/>
      </c>
      <c r="C529" s="85"/>
      <c r="D529" s="85"/>
      <c r="E529" s="6"/>
      <c r="F529" s="6"/>
      <c r="G529" s="6"/>
      <c r="H529" s="1066" t="str">
        <f t="shared" si="16"/>
        <v/>
      </c>
    </row>
    <row r="530" spans="1:8">
      <c r="A530" s="407"/>
      <c r="B530" s="83" t="str">
        <f t="shared" si="17"/>
        <v/>
      </c>
      <c r="C530" s="85"/>
      <c r="D530" s="85"/>
      <c r="E530" s="6"/>
      <c r="F530" s="6"/>
      <c r="G530" s="6"/>
      <c r="H530" s="1066" t="str">
        <f t="shared" si="16"/>
        <v/>
      </c>
    </row>
    <row r="531" spans="1:8">
      <c r="A531" s="407"/>
      <c r="B531" s="83" t="str">
        <f t="shared" si="17"/>
        <v/>
      </c>
      <c r="C531" s="85"/>
      <c r="D531" s="85"/>
      <c r="E531" s="6"/>
      <c r="F531" s="6"/>
      <c r="G531" s="6"/>
      <c r="H531" s="1066" t="str">
        <f t="shared" si="16"/>
        <v/>
      </c>
    </row>
    <row r="532" spans="1:8">
      <c r="A532" s="407"/>
      <c r="B532" s="83" t="str">
        <f t="shared" si="17"/>
        <v/>
      </c>
      <c r="C532" s="85"/>
      <c r="D532" s="85"/>
      <c r="E532" s="6"/>
      <c r="F532" s="6"/>
      <c r="G532" s="6"/>
      <c r="H532" s="1066" t="str">
        <f t="shared" si="16"/>
        <v/>
      </c>
    </row>
    <row r="533" spans="1:8">
      <c r="A533" s="407"/>
      <c r="B533" s="83" t="str">
        <f t="shared" si="17"/>
        <v/>
      </c>
      <c r="C533" s="85"/>
      <c r="D533" s="85"/>
      <c r="E533" s="6"/>
      <c r="F533" s="6"/>
      <c r="G533" s="6"/>
      <c r="H533" s="1066" t="str">
        <f t="shared" si="16"/>
        <v/>
      </c>
    </row>
    <row r="534" spans="1:8">
      <c r="A534" s="407"/>
      <c r="B534" s="83" t="str">
        <f t="shared" si="17"/>
        <v/>
      </c>
      <c r="C534" s="85"/>
      <c r="D534" s="85"/>
      <c r="E534" s="6"/>
      <c r="F534" s="6"/>
      <c r="G534" s="6"/>
      <c r="H534" s="1066" t="str">
        <f t="shared" si="16"/>
        <v/>
      </c>
    </row>
    <row r="535" spans="1:8">
      <c r="A535" s="407"/>
      <c r="B535" s="83" t="str">
        <f t="shared" si="17"/>
        <v/>
      </c>
      <c r="C535" s="85"/>
      <c r="D535" s="85"/>
      <c r="E535" s="6"/>
      <c r="F535" s="6"/>
      <c r="G535" s="6"/>
      <c r="H535" s="1066" t="str">
        <f t="shared" si="16"/>
        <v/>
      </c>
    </row>
    <row r="536" spans="1:8">
      <c r="A536" s="407"/>
      <c r="B536" s="83" t="str">
        <f t="shared" si="17"/>
        <v/>
      </c>
      <c r="C536" s="85"/>
      <c r="D536" s="85"/>
      <c r="E536" s="6"/>
      <c r="F536" s="6"/>
      <c r="G536" s="6"/>
      <c r="H536" s="1066" t="str">
        <f t="shared" si="16"/>
        <v/>
      </c>
    </row>
    <row r="537" spans="1:8">
      <c r="A537" s="407"/>
      <c r="B537" s="83" t="str">
        <f t="shared" si="17"/>
        <v/>
      </c>
      <c r="C537" s="85"/>
      <c r="D537" s="85"/>
      <c r="E537" s="6"/>
      <c r="F537" s="6"/>
      <c r="G537" s="6"/>
      <c r="H537" s="1066" t="str">
        <f t="shared" si="16"/>
        <v/>
      </c>
    </row>
    <row r="538" spans="1:8">
      <c r="A538" s="407"/>
      <c r="B538" s="83" t="str">
        <f t="shared" si="17"/>
        <v/>
      </c>
      <c r="C538" s="85"/>
      <c r="D538" s="85"/>
      <c r="E538" s="6"/>
      <c r="F538" s="6"/>
      <c r="G538" s="6"/>
      <c r="H538" s="1066" t="str">
        <f t="shared" si="16"/>
        <v/>
      </c>
    </row>
    <row r="539" spans="1:8">
      <c r="A539" s="407"/>
      <c r="B539" s="83" t="str">
        <f t="shared" si="17"/>
        <v/>
      </c>
      <c r="C539" s="85"/>
      <c r="D539" s="85"/>
      <c r="E539" s="6"/>
      <c r="F539" s="6"/>
      <c r="G539" s="6"/>
      <c r="H539" s="1066" t="str">
        <f t="shared" si="16"/>
        <v/>
      </c>
    </row>
    <row r="540" spans="1:8">
      <c r="A540" s="407"/>
      <c r="B540" s="83" t="str">
        <f t="shared" si="17"/>
        <v/>
      </c>
      <c r="C540" s="85"/>
      <c r="D540" s="85"/>
      <c r="E540" s="6"/>
      <c r="F540" s="6"/>
      <c r="G540" s="6"/>
      <c r="H540" s="1066" t="str">
        <f t="shared" si="16"/>
        <v/>
      </c>
    </row>
    <row r="541" spans="1:8">
      <c r="A541" s="407"/>
      <c r="B541" s="83" t="str">
        <f t="shared" si="17"/>
        <v/>
      </c>
      <c r="C541" s="85"/>
      <c r="D541" s="85"/>
      <c r="E541" s="6"/>
      <c r="F541" s="6"/>
      <c r="G541" s="6"/>
      <c r="H541" s="1066" t="str">
        <f t="shared" si="16"/>
        <v/>
      </c>
    </row>
    <row r="542" spans="1:8">
      <c r="A542" s="407"/>
      <c r="B542" s="83" t="str">
        <f t="shared" si="17"/>
        <v/>
      </c>
      <c r="C542" s="85"/>
      <c r="D542" s="85"/>
      <c r="E542" s="6"/>
      <c r="F542" s="6"/>
      <c r="G542" s="6"/>
      <c r="H542" s="1066" t="str">
        <f t="shared" si="16"/>
        <v/>
      </c>
    </row>
    <row r="543" spans="1:8">
      <c r="A543" s="407"/>
      <c r="B543" s="83" t="str">
        <f t="shared" si="17"/>
        <v/>
      </c>
      <c r="C543" s="85"/>
      <c r="D543" s="85"/>
      <c r="E543" s="6"/>
      <c r="F543" s="6"/>
      <c r="G543" s="6"/>
      <c r="H543" s="1066" t="str">
        <f t="shared" si="16"/>
        <v/>
      </c>
    </row>
    <row r="544" spans="1:8">
      <c r="A544" s="407"/>
      <c r="B544" s="83" t="str">
        <f t="shared" si="17"/>
        <v/>
      </c>
      <c r="C544" s="85"/>
      <c r="D544" s="85"/>
      <c r="E544" s="6"/>
      <c r="F544" s="6"/>
      <c r="G544" s="6"/>
      <c r="H544" s="1066" t="str">
        <f t="shared" si="16"/>
        <v/>
      </c>
    </row>
    <row r="545" spans="1:8">
      <c r="A545" s="407"/>
      <c r="B545" s="83" t="str">
        <f t="shared" si="17"/>
        <v/>
      </c>
      <c r="C545" s="85"/>
      <c r="D545" s="85"/>
      <c r="E545" s="6"/>
      <c r="F545" s="6"/>
      <c r="G545" s="6"/>
      <c r="H545" s="1066" t="str">
        <f t="shared" si="16"/>
        <v/>
      </c>
    </row>
    <row r="546" spans="1:8">
      <c r="A546" s="407"/>
      <c r="B546" s="83" t="str">
        <f t="shared" si="17"/>
        <v/>
      </c>
      <c r="C546" s="85"/>
      <c r="D546" s="85"/>
      <c r="E546" s="6"/>
      <c r="F546" s="6"/>
      <c r="G546" s="6"/>
      <c r="H546" s="1066" t="str">
        <f t="shared" si="16"/>
        <v/>
      </c>
    </row>
    <row r="547" spans="1:8">
      <c r="A547" s="407"/>
      <c r="B547" s="83" t="str">
        <f t="shared" si="17"/>
        <v/>
      </c>
      <c r="C547" s="85"/>
      <c r="D547" s="85"/>
      <c r="E547" s="6"/>
      <c r="F547" s="6"/>
      <c r="G547" s="6"/>
      <c r="H547" s="1066" t="str">
        <f t="shared" si="16"/>
        <v/>
      </c>
    </row>
    <row r="548" spans="1:8">
      <c r="A548" s="407"/>
      <c r="B548" s="83" t="str">
        <f t="shared" si="17"/>
        <v/>
      </c>
      <c r="C548" s="85"/>
      <c r="D548" s="85"/>
      <c r="E548" s="6"/>
      <c r="F548" s="6"/>
      <c r="G548" s="6"/>
      <c r="H548" s="1066" t="str">
        <f t="shared" si="16"/>
        <v/>
      </c>
    </row>
    <row r="549" spans="1:8">
      <c r="A549" s="407"/>
      <c r="B549" s="83" t="str">
        <f t="shared" si="17"/>
        <v/>
      </c>
      <c r="C549" s="85"/>
      <c r="D549" s="85"/>
      <c r="E549" s="6"/>
      <c r="F549" s="6"/>
      <c r="G549" s="6"/>
      <c r="H549" s="1066" t="str">
        <f t="shared" si="16"/>
        <v/>
      </c>
    </row>
    <row r="550" spans="1:8">
      <c r="A550" s="407"/>
      <c r="B550" s="83" t="str">
        <f t="shared" si="17"/>
        <v/>
      </c>
      <c r="C550" s="85"/>
      <c r="D550" s="85"/>
      <c r="E550" s="6"/>
      <c r="F550" s="6"/>
      <c r="G550" s="6"/>
      <c r="H550" s="1066" t="str">
        <f t="shared" si="16"/>
        <v/>
      </c>
    </row>
    <row r="551" spans="1:8">
      <c r="A551" s="407"/>
      <c r="B551" s="83" t="str">
        <f t="shared" si="17"/>
        <v/>
      </c>
      <c r="C551" s="85"/>
      <c r="D551" s="85"/>
      <c r="E551" s="6"/>
      <c r="F551" s="6"/>
      <c r="G551" s="6"/>
      <c r="H551" s="1066" t="str">
        <f t="shared" si="16"/>
        <v/>
      </c>
    </row>
    <row r="552" spans="1:8">
      <c r="A552" s="407"/>
      <c r="B552" s="83" t="str">
        <f t="shared" si="17"/>
        <v/>
      </c>
      <c r="C552" s="85"/>
      <c r="D552" s="85"/>
      <c r="E552" s="6"/>
      <c r="F552" s="6"/>
      <c r="G552" s="6"/>
      <c r="H552" s="1066" t="str">
        <f t="shared" si="16"/>
        <v/>
      </c>
    </row>
    <row r="553" spans="1:8">
      <c r="A553" s="407"/>
      <c r="B553" s="83" t="str">
        <f t="shared" si="17"/>
        <v/>
      </c>
      <c r="C553" s="85"/>
      <c r="D553" s="85"/>
      <c r="E553" s="6"/>
      <c r="F553" s="6"/>
      <c r="G553" s="6"/>
      <c r="H553" s="1066" t="str">
        <f t="shared" si="16"/>
        <v/>
      </c>
    </row>
    <row r="554" spans="1:8">
      <c r="A554" s="407"/>
      <c r="B554" s="83" t="str">
        <f t="shared" si="17"/>
        <v/>
      </c>
      <c r="C554" s="85"/>
      <c r="D554" s="85"/>
      <c r="E554" s="6"/>
      <c r="F554" s="6"/>
      <c r="G554" s="6"/>
      <c r="H554" s="1066" t="str">
        <f t="shared" si="16"/>
        <v/>
      </c>
    </row>
    <row r="555" spans="1:8">
      <c r="A555" s="407"/>
      <c r="B555" s="83" t="str">
        <f t="shared" si="17"/>
        <v/>
      </c>
      <c r="C555" s="85"/>
      <c r="D555" s="85"/>
      <c r="E555" s="6"/>
      <c r="F555" s="6"/>
      <c r="G555" s="6"/>
      <c r="H555" s="1066" t="str">
        <f t="shared" si="16"/>
        <v/>
      </c>
    </row>
    <row r="556" spans="1:8">
      <c r="A556" s="407"/>
      <c r="B556" s="83" t="str">
        <f t="shared" si="17"/>
        <v/>
      </c>
      <c r="C556" s="85"/>
      <c r="D556" s="85"/>
      <c r="E556" s="6"/>
      <c r="F556" s="6"/>
      <c r="G556" s="6"/>
      <c r="H556" s="1066" t="str">
        <f t="shared" si="16"/>
        <v/>
      </c>
    </row>
    <row r="557" spans="1:8">
      <c r="A557" s="407"/>
      <c r="B557" s="83" t="str">
        <f t="shared" si="17"/>
        <v/>
      </c>
      <c r="C557" s="85"/>
      <c r="D557" s="85"/>
      <c r="E557" s="6"/>
      <c r="F557" s="6"/>
      <c r="G557" s="6"/>
      <c r="H557" s="1066" t="str">
        <f t="shared" si="16"/>
        <v/>
      </c>
    </row>
    <row r="558" spans="1:8">
      <c r="A558" s="407"/>
      <c r="B558" s="83" t="str">
        <f t="shared" si="17"/>
        <v/>
      </c>
      <c r="C558" s="85"/>
      <c r="D558" s="85"/>
      <c r="E558" s="6"/>
      <c r="F558" s="6"/>
      <c r="G558" s="6"/>
      <c r="H558" s="1066" t="str">
        <f t="shared" si="16"/>
        <v/>
      </c>
    </row>
    <row r="559" spans="1:8">
      <c r="A559" s="407"/>
      <c r="B559" s="83" t="str">
        <f t="shared" si="17"/>
        <v/>
      </c>
      <c r="C559" s="85"/>
      <c r="D559" s="85"/>
      <c r="E559" s="6"/>
      <c r="F559" s="6"/>
      <c r="G559" s="6"/>
      <c r="H559" s="1066" t="str">
        <f t="shared" si="16"/>
        <v/>
      </c>
    </row>
    <row r="560" spans="1:8">
      <c r="A560" s="407"/>
      <c r="B560" s="83" t="str">
        <f t="shared" si="17"/>
        <v/>
      </c>
      <c r="C560" s="85"/>
      <c r="D560" s="85"/>
      <c r="E560" s="6"/>
      <c r="F560" s="6"/>
      <c r="G560" s="6"/>
      <c r="H560" s="1066" t="str">
        <f t="shared" si="16"/>
        <v/>
      </c>
    </row>
    <row r="561" spans="1:8">
      <c r="A561" s="407"/>
      <c r="B561" s="83" t="str">
        <f t="shared" si="17"/>
        <v/>
      </c>
      <c r="C561" s="85"/>
      <c r="D561" s="85"/>
      <c r="E561" s="6"/>
      <c r="F561" s="6"/>
      <c r="G561" s="6"/>
      <c r="H561" s="1066" t="str">
        <f t="shared" si="16"/>
        <v/>
      </c>
    </row>
    <row r="562" spans="1:8">
      <c r="A562" s="407"/>
      <c r="B562" s="83" t="str">
        <f t="shared" si="17"/>
        <v/>
      </c>
      <c r="C562" s="85"/>
      <c r="D562" s="85"/>
      <c r="E562" s="6"/>
      <c r="F562" s="6"/>
      <c r="G562" s="6"/>
      <c r="H562" s="1066" t="str">
        <f t="shared" si="16"/>
        <v/>
      </c>
    </row>
    <row r="563" spans="1:8">
      <c r="A563" s="407"/>
      <c r="B563" s="83" t="str">
        <f t="shared" si="17"/>
        <v/>
      </c>
      <c r="C563" s="85"/>
      <c r="D563" s="85"/>
      <c r="E563" s="6"/>
      <c r="F563" s="6"/>
      <c r="G563" s="6"/>
      <c r="H563" s="1066" t="str">
        <f t="shared" si="16"/>
        <v/>
      </c>
    </row>
    <row r="564" spans="1:8">
      <c r="A564" s="407"/>
      <c r="B564" s="83" t="str">
        <f t="shared" si="17"/>
        <v/>
      </c>
      <c r="C564" s="85"/>
      <c r="D564" s="85"/>
      <c r="E564" s="6"/>
      <c r="F564" s="6"/>
      <c r="G564" s="6"/>
      <c r="H564" s="1066" t="str">
        <f t="shared" si="16"/>
        <v/>
      </c>
    </row>
    <row r="565" spans="1:8">
      <c r="A565" s="407"/>
      <c r="B565" s="83" t="str">
        <f t="shared" si="17"/>
        <v/>
      </c>
      <c r="C565" s="85"/>
      <c r="D565" s="85"/>
      <c r="E565" s="6"/>
      <c r="F565" s="6"/>
      <c r="G565" s="6"/>
      <c r="H565" s="1066" t="str">
        <f t="shared" si="16"/>
        <v/>
      </c>
    </row>
    <row r="566" spans="1:8">
      <c r="A566" s="407"/>
      <c r="B566" s="83" t="str">
        <f t="shared" si="17"/>
        <v/>
      </c>
      <c r="C566" s="85"/>
      <c r="D566" s="85"/>
      <c r="E566" s="6"/>
      <c r="F566" s="6"/>
      <c r="G566" s="6"/>
      <c r="H566" s="1066" t="str">
        <f t="shared" si="16"/>
        <v/>
      </c>
    </row>
    <row r="567" spans="1:8">
      <c r="A567" s="407"/>
      <c r="B567" s="83" t="str">
        <f t="shared" si="17"/>
        <v/>
      </c>
      <c r="C567" s="85"/>
      <c r="D567" s="85"/>
      <c r="E567" s="6"/>
      <c r="F567" s="6"/>
      <c r="G567" s="6"/>
      <c r="H567" s="1066" t="str">
        <f t="shared" si="16"/>
        <v/>
      </c>
    </row>
    <row r="568" spans="1:8">
      <c r="A568" s="407"/>
      <c r="B568" s="83" t="str">
        <f t="shared" si="17"/>
        <v/>
      </c>
      <c r="C568" s="85"/>
      <c r="D568" s="85"/>
      <c r="E568" s="6"/>
      <c r="F568" s="6"/>
      <c r="G568" s="6"/>
      <c r="H568" s="1066" t="str">
        <f t="shared" si="16"/>
        <v/>
      </c>
    </row>
    <row r="569" spans="1:8">
      <c r="A569" s="407"/>
      <c r="B569" s="83" t="str">
        <f t="shared" si="17"/>
        <v/>
      </c>
      <c r="C569" s="85"/>
      <c r="D569" s="85"/>
      <c r="E569" s="6"/>
      <c r="F569" s="6"/>
      <c r="G569" s="6"/>
      <c r="H569" s="1066" t="str">
        <f t="shared" si="16"/>
        <v/>
      </c>
    </row>
    <row r="570" spans="1:8">
      <c r="A570" s="407"/>
      <c r="B570" s="83" t="str">
        <f t="shared" si="17"/>
        <v/>
      </c>
      <c r="C570" s="85"/>
      <c r="D570" s="85"/>
      <c r="E570" s="6"/>
      <c r="F570" s="6"/>
      <c r="G570" s="6"/>
      <c r="H570" s="1066" t="str">
        <f t="shared" si="16"/>
        <v/>
      </c>
    </row>
    <row r="571" spans="1:8">
      <c r="A571" s="407"/>
      <c r="B571" s="83" t="str">
        <f t="shared" si="17"/>
        <v/>
      </c>
      <c r="C571" s="85"/>
      <c r="D571" s="85"/>
      <c r="E571" s="6"/>
      <c r="F571" s="6"/>
      <c r="G571" s="6"/>
      <c r="H571" s="1066" t="str">
        <f t="shared" si="16"/>
        <v/>
      </c>
    </row>
    <row r="572" spans="1:8">
      <c r="A572" s="407"/>
      <c r="B572" s="83" t="str">
        <f t="shared" si="17"/>
        <v/>
      </c>
      <c r="C572" s="85"/>
      <c r="D572" s="85"/>
      <c r="E572" s="6"/>
      <c r="F572" s="6"/>
      <c r="G572" s="6"/>
      <c r="H572" s="1066" t="str">
        <f t="shared" si="16"/>
        <v/>
      </c>
    </row>
    <row r="573" spans="1:8">
      <c r="A573" s="407"/>
      <c r="B573" s="83" t="str">
        <f t="shared" si="17"/>
        <v/>
      </c>
      <c r="C573" s="85"/>
      <c r="D573" s="85"/>
      <c r="E573" s="6"/>
      <c r="F573" s="6"/>
      <c r="G573" s="6"/>
      <c r="H573" s="1066" t="str">
        <f t="shared" si="16"/>
        <v/>
      </c>
    </row>
    <row r="574" spans="1:8">
      <c r="A574" s="407"/>
      <c r="B574" s="83" t="str">
        <f t="shared" si="17"/>
        <v/>
      </c>
      <c r="C574" s="85"/>
      <c r="D574" s="85"/>
      <c r="E574" s="6"/>
      <c r="F574" s="6"/>
      <c r="G574" s="6"/>
      <c r="H574" s="1066" t="str">
        <f t="shared" si="16"/>
        <v/>
      </c>
    </row>
    <row r="575" spans="1:8">
      <c r="A575" s="407"/>
      <c r="B575" s="83" t="str">
        <f t="shared" si="17"/>
        <v/>
      </c>
      <c r="C575" s="85"/>
      <c r="D575" s="85"/>
      <c r="E575" s="6"/>
      <c r="F575" s="6"/>
      <c r="G575" s="6"/>
      <c r="H575" s="1066" t="str">
        <f t="shared" si="16"/>
        <v/>
      </c>
    </row>
    <row r="576" spans="1:8">
      <c r="A576" s="407"/>
      <c r="B576" s="83" t="str">
        <f t="shared" si="17"/>
        <v/>
      </c>
      <c r="C576" s="85"/>
      <c r="D576" s="85"/>
      <c r="E576" s="6"/>
      <c r="F576" s="6"/>
      <c r="G576" s="6"/>
      <c r="H576" s="1066" t="str">
        <f t="shared" si="16"/>
        <v/>
      </c>
    </row>
    <row r="577" spans="1:8">
      <c r="A577" s="407"/>
      <c r="B577" s="83" t="str">
        <f t="shared" si="17"/>
        <v/>
      </c>
      <c r="C577" s="85"/>
      <c r="D577" s="85"/>
      <c r="E577" s="6"/>
      <c r="F577" s="6"/>
      <c r="G577" s="6"/>
      <c r="H577" s="1066" t="str">
        <f t="shared" si="16"/>
        <v/>
      </c>
    </row>
    <row r="578" spans="1:8">
      <c r="A578" s="407"/>
      <c r="B578" s="83" t="str">
        <f t="shared" si="17"/>
        <v/>
      </c>
      <c r="C578" s="85"/>
      <c r="D578" s="85"/>
      <c r="E578" s="6"/>
      <c r="F578" s="6"/>
      <c r="G578" s="6"/>
      <c r="H578" s="1066" t="str">
        <f t="shared" si="16"/>
        <v/>
      </c>
    </row>
    <row r="579" spans="1:8">
      <c r="A579" s="407"/>
      <c r="B579" s="83" t="str">
        <f t="shared" si="17"/>
        <v/>
      </c>
      <c r="C579" s="85"/>
      <c r="D579" s="85"/>
      <c r="E579" s="6"/>
      <c r="F579" s="6"/>
      <c r="G579" s="6"/>
      <c r="H579" s="1066" t="str">
        <f t="shared" ref="H579:H642" si="18">IF(A579="","",A579)</f>
        <v/>
      </c>
    </row>
    <row r="580" spans="1:8">
      <c r="A580" s="407"/>
      <c r="B580" s="83" t="str">
        <f t="shared" si="17"/>
        <v/>
      </c>
      <c r="C580" s="85"/>
      <c r="D580" s="85"/>
      <c r="E580" s="6"/>
      <c r="F580" s="6"/>
      <c r="G580" s="6"/>
      <c r="H580" s="1066" t="str">
        <f t="shared" si="18"/>
        <v/>
      </c>
    </row>
    <row r="581" spans="1:8">
      <c r="A581" s="407"/>
      <c r="B581" s="83" t="str">
        <f t="shared" si="17"/>
        <v/>
      </c>
      <c r="C581" s="85"/>
      <c r="D581" s="85"/>
      <c r="E581" s="6"/>
      <c r="F581" s="6"/>
      <c r="G581" s="6"/>
      <c r="H581" s="1066" t="str">
        <f t="shared" si="18"/>
        <v/>
      </c>
    </row>
    <row r="582" spans="1:8">
      <c r="A582" s="407"/>
      <c r="B582" s="83" t="str">
        <f t="shared" ref="B582:B645" si="19">IF(A582="","",A582)</f>
        <v/>
      </c>
      <c r="C582" s="85"/>
      <c r="D582" s="85"/>
      <c r="E582" s="6"/>
      <c r="F582" s="6"/>
      <c r="G582" s="6"/>
      <c r="H582" s="1066" t="str">
        <f t="shared" si="18"/>
        <v/>
      </c>
    </row>
    <row r="583" spans="1:8">
      <c r="A583" s="407"/>
      <c r="B583" s="83" t="str">
        <f t="shared" si="19"/>
        <v/>
      </c>
      <c r="C583" s="85"/>
      <c r="D583" s="85"/>
      <c r="E583" s="6"/>
      <c r="F583" s="6"/>
      <c r="G583" s="6"/>
      <c r="H583" s="1066" t="str">
        <f t="shared" si="18"/>
        <v/>
      </c>
    </row>
    <row r="584" spans="1:8">
      <c r="A584" s="407"/>
      <c r="B584" s="83" t="str">
        <f t="shared" si="19"/>
        <v/>
      </c>
      <c r="C584" s="85"/>
      <c r="D584" s="85"/>
      <c r="E584" s="6"/>
      <c r="F584" s="6"/>
      <c r="G584" s="6"/>
      <c r="H584" s="1066" t="str">
        <f t="shared" si="18"/>
        <v/>
      </c>
    </row>
    <row r="585" spans="1:8">
      <c r="A585" s="407"/>
      <c r="B585" s="83" t="str">
        <f t="shared" si="19"/>
        <v/>
      </c>
      <c r="C585" s="85"/>
      <c r="D585" s="85"/>
      <c r="E585" s="6"/>
      <c r="F585" s="6"/>
      <c r="G585" s="6"/>
      <c r="H585" s="1066" t="str">
        <f t="shared" si="18"/>
        <v/>
      </c>
    </row>
    <row r="586" spans="1:8">
      <c r="A586" s="407"/>
      <c r="B586" s="83" t="str">
        <f t="shared" si="19"/>
        <v/>
      </c>
      <c r="C586" s="85"/>
      <c r="D586" s="85"/>
      <c r="E586" s="6"/>
      <c r="F586" s="6"/>
      <c r="G586" s="6"/>
      <c r="H586" s="1066" t="str">
        <f t="shared" si="18"/>
        <v/>
      </c>
    </row>
    <row r="587" spans="1:8">
      <c r="A587" s="407"/>
      <c r="B587" s="83" t="str">
        <f t="shared" si="19"/>
        <v/>
      </c>
      <c r="C587" s="85"/>
      <c r="D587" s="85"/>
      <c r="E587" s="6"/>
      <c r="F587" s="6"/>
      <c r="G587" s="6"/>
      <c r="H587" s="1066" t="str">
        <f t="shared" si="18"/>
        <v/>
      </c>
    </row>
    <row r="588" spans="1:8">
      <c r="A588" s="407"/>
      <c r="B588" s="83" t="str">
        <f t="shared" si="19"/>
        <v/>
      </c>
      <c r="C588" s="85"/>
      <c r="D588" s="85"/>
      <c r="E588" s="6"/>
      <c r="F588" s="6"/>
      <c r="G588" s="6"/>
      <c r="H588" s="1066" t="str">
        <f t="shared" si="18"/>
        <v/>
      </c>
    </row>
    <row r="589" spans="1:8">
      <c r="A589" s="407"/>
      <c r="B589" s="83" t="str">
        <f t="shared" si="19"/>
        <v/>
      </c>
      <c r="C589" s="85"/>
      <c r="D589" s="85"/>
      <c r="E589" s="6"/>
      <c r="F589" s="6"/>
      <c r="G589" s="6"/>
      <c r="H589" s="1066" t="str">
        <f t="shared" si="18"/>
        <v/>
      </c>
    </row>
    <row r="590" spans="1:8">
      <c r="A590" s="407"/>
      <c r="B590" s="83" t="str">
        <f t="shared" si="19"/>
        <v/>
      </c>
      <c r="C590" s="85"/>
      <c r="D590" s="85"/>
      <c r="E590" s="6"/>
      <c r="F590" s="6"/>
      <c r="G590" s="6"/>
      <c r="H590" s="1066" t="str">
        <f t="shared" si="18"/>
        <v/>
      </c>
    </row>
    <row r="591" spans="1:8">
      <c r="A591" s="407"/>
      <c r="B591" s="83" t="str">
        <f t="shared" si="19"/>
        <v/>
      </c>
      <c r="C591" s="85"/>
      <c r="D591" s="85"/>
      <c r="E591" s="6"/>
      <c r="F591" s="6"/>
      <c r="G591" s="6"/>
      <c r="H591" s="1066" t="str">
        <f t="shared" si="18"/>
        <v/>
      </c>
    </row>
    <row r="592" spans="1:8">
      <c r="A592" s="407"/>
      <c r="B592" s="83" t="str">
        <f t="shared" si="19"/>
        <v/>
      </c>
      <c r="C592" s="85"/>
      <c r="D592" s="85"/>
      <c r="E592" s="6"/>
      <c r="F592" s="6"/>
      <c r="G592" s="6"/>
      <c r="H592" s="1066" t="str">
        <f t="shared" si="18"/>
        <v/>
      </c>
    </row>
    <row r="593" spans="1:8">
      <c r="A593" s="407"/>
      <c r="B593" s="83" t="str">
        <f t="shared" si="19"/>
        <v/>
      </c>
      <c r="C593" s="85"/>
      <c r="D593" s="85"/>
      <c r="E593" s="6"/>
      <c r="F593" s="6"/>
      <c r="G593" s="6"/>
      <c r="H593" s="1066" t="str">
        <f t="shared" si="18"/>
        <v/>
      </c>
    </row>
    <row r="594" spans="1:8">
      <c r="A594" s="407"/>
      <c r="B594" s="83" t="str">
        <f t="shared" si="19"/>
        <v/>
      </c>
      <c r="C594" s="85"/>
      <c r="D594" s="85"/>
      <c r="E594" s="6"/>
      <c r="F594" s="6"/>
      <c r="G594" s="6"/>
      <c r="H594" s="1066" t="str">
        <f t="shared" si="18"/>
        <v/>
      </c>
    </row>
    <row r="595" spans="1:8">
      <c r="A595" s="407"/>
      <c r="B595" s="83" t="str">
        <f t="shared" si="19"/>
        <v/>
      </c>
      <c r="C595" s="85"/>
      <c r="D595" s="85"/>
      <c r="E595" s="6"/>
      <c r="F595" s="6"/>
      <c r="G595" s="6"/>
      <c r="H595" s="1066" t="str">
        <f t="shared" si="18"/>
        <v/>
      </c>
    </row>
    <row r="596" spans="1:8">
      <c r="A596" s="407"/>
      <c r="B596" s="83" t="str">
        <f t="shared" si="19"/>
        <v/>
      </c>
      <c r="C596" s="85"/>
      <c r="D596" s="85"/>
      <c r="E596" s="6"/>
      <c r="F596" s="6"/>
      <c r="G596" s="6"/>
      <c r="H596" s="1066" t="str">
        <f t="shared" si="18"/>
        <v/>
      </c>
    </row>
    <row r="597" spans="1:8">
      <c r="A597" s="407"/>
      <c r="B597" s="83" t="str">
        <f t="shared" si="19"/>
        <v/>
      </c>
      <c r="C597" s="85"/>
      <c r="D597" s="85"/>
      <c r="E597" s="6"/>
      <c r="F597" s="6"/>
      <c r="G597" s="6"/>
      <c r="H597" s="1066" t="str">
        <f t="shared" si="18"/>
        <v/>
      </c>
    </row>
    <row r="598" spans="1:8">
      <c r="A598" s="407"/>
      <c r="B598" s="83" t="str">
        <f t="shared" si="19"/>
        <v/>
      </c>
      <c r="C598" s="85"/>
      <c r="D598" s="85"/>
      <c r="E598" s="6"/>
      <c r="F598" s="6"/>
      <c r="G598" s="6"/>
      <c r="H598" s="1066" t="str">
        <f t="shared" si="18"/>
        <v/>
      </c>
    </row>
    <row r="599" spans="1:8">
      <c r="A599" s="407"/>
      <c r="B599" s="83" t="str">
        <f t="shared" si="19"/>
        <v/>
      </c>
      <c r="C599" s="85"/>
      <c r="D599" s="85"/>
      <c r="E599" s="6"/>
      <c r="F599" s="6"/>
      <c r="G599" s="6"/>
      <c r="H599" s="1066" t="str">
        <f t="shared" si="18"/>
        <v/>
      </c>
    </row>
    <row r="600" spans="1:8">
      <c r="A600" s="407"/>
      <c r="B600" s="83" t="str">
        <f t="shared" si="19"/>
        <v/>
      </c>
      <c r="C600" s="85"/>
      <c r="D600" s="85"/>
      <c r="E600" s="6"/>
      <c r="F600" s="6"/>
      <c r="G600" s="6"/>
      <c r="H600" s="1066" t="str">
        <f t="shared" si="18"/>
        <v/>
      </c>
    </row>
    <row r="601" spans="1:8">
      <c r="A601" s="407"/>
      <c r="B601" s="83" t="str">
        <f t="shared" si="19"/>
        <v/>
      </c>
      <c r="C601" s="85"/>
      <c r="D601" s="85"/>
      <c r="E601" s="6"/>
      <c r="F601" s="6"/>
      <c r="G601" s="6"/>
      <c r="H601" s="1066" t="str">
        <f t="shared" si="18"/>
        <v/>
      </c>
    </row>
    <row r="602" spans="1:8">
      <c r="A602" s="407"/>
      <c r="B602" s="83" t="str">
        <f t="shared" si="19"/>
        <v/>
      </c>
      <c r="C602" s="85"/>
      <c r="D602" s="85"/>
      <c r="E602" s="6"/>
      <c r="F602" s="6"/>
      <c r="G602" s="6"/>
      <c r="H602" s="1066" t="str">
        <f t="shared" si="18"/>
        <v/>
      </c>
    </row>
    <row r="603" spans="1:8">
      <c r="A603" s="407"/>
      <c r="B603" s="83" t="str">
        <f t="shared" si="19"/>
        <v/>
      </c>
      <c r="C603" s="85"/>
      <c r="D603" s="85"/>
      <c r="E603" s="6"/>
      <c r="F603" s="6"/>
      <c r="G603" s="6"/>
      <c r="H603" s="1066" t="str">
        <f t="shared" si="18"/>
        <v/>
      </c>
    </row>
    <row r="604" spans="1:8">
      <c r="A604" s="407"/>
      <c r="B604" s="83" t="str">
        <f t="shared" si="19"/>
        <v/>
      </c>
      <c r="C604" s="85"/>
      <c r="D604" s="85"/>
      <c r="E604" s="6"/>
      <c r="F604" s="6"/>
      <c r="G604" s="6"/>
      <c r="H604" s="1066" t="str">
        <f t="shared" si="18"/>
        <v/>
      </c>
    </row>
    <row r="605" spans="1:8">
      <c r="A605" s="407"/>
      <c r="B605" s="83" t="str">
        <f t="shared" si="19"/>
        <v/>
      </c>
      <c r="C605" s="85"/>
      <c r="D605" s="85"/>
      <c r="E605" s="6"/>
      <c r="F605" s="6"/>
      <c r="G605" s="6"/>
      <c r="H605" s="1066" t="str">
        <f t="shared" si="18"/>
        <v/>
      </c>
    </row>
    <row r="606" spans="1:8">
      <c r="A606" s="407"/>
      <c r="B606" s="83" t="str">
        <f t="shared" si="19"/>
        <v/>
      </c>
      <c r="C606" s="85"/>
      <c r="D606" s="85"/>
      <c r="E606" s="6"/>
      <c r="F606" s="6"/>
      <c r="G606" s="6"/>
      <c r="H606" s="1066" t="str">
        <f t="shared" si="18"/>
        <v/>
      </c>
    </row>
    <row r="607" spans="1:8">
      <c r="A607" s="407"/>
      <c r="B607" s="83" t="str">
        <f t="shared" si="19"/>
        <v/>
      </c>
      <c r="C607" s="85"/>
      <c r="D607" s="85"/>
      <c r="E607" s="6"/>
      <c r="F607" s="6"/>
      <c r="G607" s="6"/>
      <c r="H607" s="1066" t="str">
        <f t="shared" si="18"/>
        <v/>
      </c>
    </row>
    <row r="608" spans="1:8">
      <c r="A608" s="407"/>
      <c r="B608" s="83" t="str">
        <f t="shared" si="19"/>
        <v/>
      </c>
      <c r="C608" s="85"/>
      <c r="D608" s="85"/>
      <c r="E608" s="6"/>
      <c r="F608" s="6"/>
      <c r="G608" s="6"/>
      <c r="H608" s="1066" t="str">
        <f t="shared" si="18"/>
        <v/>
      </c>
    </row>
    <row r="609" spans="1:8">
      <c r="A609" s="407"/>
      <c r="B609" s="83" t="str">
        <f t="shared" si="19"/>
        <v/>
      </c>
      <c r="C609" s="85"/>
      <c r="D609" s="85"/>
      <c r="E609" s="6"/>
      <c r="F609" s="6"/>
      <c r="G609" s="6"/>
      <c r="H609" s="1066" t="str">
        <f t="shared" si="18"/>
        <v/>
      </c>
    </row>
    <row r="610" spans="1:8">
      <c r="A610" s="407"/>
      <c r="B610" s="83" t="str">
        <f t="shared" si="19"/>
        <v/>
      </c>
      <c r="C610" s="85"/>
      <c r="D610" s="85"/>
      <c r="E610" s="6"/>
      <c r="F610" s="6"/>
      <c r="G610" s="6"/>
      <c r="H610" s="1066" t="str">
        <f t="shared" si="18"/>
        <v/>
      </c>
    </row>
    <row r="611" spans="1:8">
      <c r="A611" s="407"/>
      <c r="B611" s="83" t="str">
        <f t="shared" si="19"/>
        <v/>
      </c>
      <c r="C611" s="85"/>
      <c r="D611" s="85"/>
      <c r="E611" s="6"/>
      <c r="F611" s="6"/>
      <c r="G611" s="6"/>
      <c r="H611" s="1066" t="str">
        <f t="shared" si="18"/>
        <v/>
      </c>
    </row>
    <row r="612" spans="1:8">
      <c r="A612" s="407"/>
      <c r="B612" s="83" t="str">
        <f t="shared" si="19"/>
        <v/>
      </c>
      <c r="C612" s="85"/>
      <c r="D612" s="85"/>
      <c r="E612" s="6"/>
      <c r="F612" s="6"/>
      <c r="G612" s="6"/>
      <c r="H612" s="1066" t="str">
        <f t="shared" si="18"/>
        <v/>
      </c>
    </row>
    <row r="613" spans="1:8">
      <c r="A613" s="407"/>
      <c r="B613" s="83" t="str">
        <f t="shared" si="19"/>
        <v/>
      </c>
      <c r="C613" s="85"/>
      <c r="D613" s="85"/>
      <c r="E613" s="6"/>
      <c r="F613" s="6"/>
      <c r="G613" s="6"/>
      <c r="H613" s="1066" t="str">
        <f t="shared" si="18"/>
        <v/>
      </c>
    </row>
    <row r="614" spans="1:8">
      <c r="A614" s="407"/>
      <c r="B614" s="83" t="str">
        <f t="shared" si="19"/>
        <v/>
      </c>
      <c r="C614" s="85"/>
      <c r="D614" s="85"/>
      <c r="E614" s="6"/>
      <c r="F614" s="6"/>
      <c r="G614" s="6"/>
      <c r="H614" s="1066" t="str">
        <f t="shared" si="18"/>
        <v/>
      </c>
    </row>
    <row r="615" spans="1:8">
      <c r="A615" s="407"/>
      <c r="B615" s="83" t="str">
        <f t="shared" si="19"/>
        <v/>
      </c>
      <c r="C615" s="85"/>
      <c r="D615" s="85"/>
      <c r="E615" s="6"/>
      <c r="F615" s="6"/>
      <c r="G615" s="6"/>
      <c r="H615" s="1066" t="str">
        <f t="shared" si="18"/>
        <v/>
      </c>
    </row>
    <row r="616" spans="1:8">
      <c r="A616" s="407"/>
      <c r="B616" s="83" t="str">
        <f t="shared" si="19"/>
        <v/>
      </c>
      <c r="C616" s="85"/>
      <c r="D616" s="85"/>
      <c r="E616" s="6"/>
      <c r="F616" s="6"/>
      <c r="G616" s="6"/>
      <c r="H616" s="1066" t="str">
        <f t="shared" si="18"/>
        <v/>
      </c>
    </row>
    <row r="617" spans="1:8">
      <c r="A617" s="407"/>
      <c r="B617" s="83" t="str">
        <f t="shared" si="19"/>
        <v/>
      </c>
      <c r="C617" s="85"/>
      <c r="D617" s="85"/>
      <c r="E617" s="6"/>
      <c r="F617" s="6"/>
      <c r="G617" s="6"/>
      <c r="H617" s="1066" t="str">
        <f t="shared" si="18"/>
        <v/>
      </c>
    </row>
    <row r="618" spans="1:8">
      <c r="A618" s="407"/>
      <c r="B618" s="83" t="str">
        <f t="shared" si="19"/>
        <v/>
      </c>
      <c r="C618" s="85"/>
      <c r="D618" s="85"/>
      <c r="E618" s="6"/>
      <c r="F618" s="6"/>
      <c r="G618" s="6"/>
      <c r="H618" s="1066" t="str">
        <f t="shared" si="18"/>
        <v/>
      </c>
    </row>
    <row r="619" spans="1:8">
      <c r="A619" s="407"/>
      <c r="B619" s="83" t="str">
        <f t="shared" si="19"/>
        <v/>
      </c>
      <c r="C619" s="85"/>
      <c r="D619" s="85"/>
      <c r="E619" s="6"/>
      <c r="F619" s="6"/>
      <c r="G619" s="6"/>
      <c r="H619" s="1066" t="str">
        <f t="shared" si="18"/>
        <v/>
      </c>
    </row>
    <row r="620" spans="1:8">
      <c r="A620" s="407"/>
      <c r="B620" s="83" t="str">
        <f t="shared" si="19"/>
        <v/>
      </c>
      <c r="C620" s="85"/>
      <c r="D620" s="85"/>
      <c r="E620" s="6"/>
      <c r="F620" s="6"/>
      <c r="G620" s="6"/>
      <c r="H620" s="1066" t="str">
        <f t="shared" si="18"/>
        <v/>
      </c>
    </row>
    <row r="621" spans="1:8">
      <c r="A621" s="407"/>
      <c r="B621" s="83" t="str">
        <f t="shared" si="19"/>
        <v/>
      </c>
      <c r="C621" s="85"/>
      <c r="D621" s="85"/>
      <c r="E621" s="6"/>
      <c r="F621" s="6"/>
      <c r="G621" s="6"/>
      <c r="H621" s="1066" t="str">
        <f t="shared" si="18"/>
        <v/>
      </c>
    </row>
    <row r="622" spans="1:8">
      <c r="A622" s="407"/>
      <c r="B622" s="83" t="str">
        <f t="shared" si="19"/>
        <v/>
      </c>
      <c r="C622" s="85"/>
      <c r="D622" s="85"/>
      <c r="E622" s="6"/>
      <c r="F622" s="6"/>
      <c r="G622" s="6"/>
      <c r="H622" s="1066" t="str">
        <f t="shared" si="18"/>
        <v/>
      </c>
    </row>
    <row r="623" spans="1:8">
      <c r="A623" s="407"/>
      <c r="B623" s="83" t="str">
        <f t="shared" si="19"/>
        <v/>
      </c>
      <c r="C623" s="85"/>
      <c r="D623" s="85"/>
      <c r="E623" s="6"/>
      <c r="F623" s="6"/>
      <c r="G623" s="6"/>
      <c r="H623" s="1066" t="str">
        <f t="shared" si="18"/>
        <v/>
      </c>
    </row>
    <row r="624" spans="1:8">
      <c r="A624" s="407"/>
      <c r="B624" s="83" t="str">
        <f t="shared" si="19"/>
        <v/>
      </c>
      <c r="C624" s="85"/>
      <c r="D624" s="85"/>
      <c r="E624" s="6"/>
      <c r="F624" s="6"/>
      <c r="G624" s="6"/>
      <c r="H624" s="1066" t="str">
        <f t="shared" si="18"/>
        <v/>
      </c>
    </row>
    <row r="625" spans="1:8">
      <c r="A625" s="407"/>
      <c r="B625" s="83" t="str">
        <f t="shared" si="19"/>
        <v/>
      </c>
      <c r="C625" s="85"/>
      <c r="D625" s="85"/>
      <c r="E625" s="6"/>
      <c r="F625" s="6"/>
      <c r="G625" s="6"/>
      <c r="H625" s="1066" t="str">
        <f t="shared" si="18"/>
        <v/>
      </c>
    </row>
    <row r="626" spans="1:8">
      <c r="A626" s="407"/>
      <c r="B626" s="83" t="str">
        <f t="shared" si="19"/>
        <v/>
      </c>
      <c r="C626" s="85"/>
      <c r="D626" s="85"/>
      <c r="E626" s="6"/>
      <c r="F626" s="6"/>
      <c r="G626" s="6"/>
      <c r="H626" s="1066" t="str">
        <f t="shared" si="18"/>
        <v/>
      </c>
    </row>
    <row r="627" spans="1:8">
      <c r="A627" s="407"/>
      <c r="B627" s="83" t="str">
        <f t="shared" si="19"/>
        <v/>
      </c>
      <c r="C627" s="85"/>
      <c r="D627" s="85"/>
      <c r="E627" s="6"/>
      <c r="F627" s="6"/>
      <c r="G627" s="6"/>
      <c r="H627" s="1066" t="str">
        <f t="shared" si="18"/>
        <v/>
      </c>
    </row>
    <row r="628" spans="1:8">
      <c r="A628" s="407"/>
      <c r="B628" s="83" t="str">
        <f t="shared" si="19"/>
        <v/>
      </c>
      <c r="C628" s="85"/>
      <c r="D628" s="85"/>
      <c r="E628" s="6"/>
      <c r="F628" s="6"/>
      <c r="G628" s="6"/>
      <c r="H628" s="1066" t="str">
        <f t="shared" si="18"/>
        <v/>
      </c>
    </row>
    <row r="629" spans="1:8">
      <c r="A629" s="407"/>
      <c r="B629" s="83" t="str">
        <f t="shared" si="19"/>
        <v/>
      </c>
      <c r="C629" s="85"/>
      <c r="D629" s="85"/>
      <c r="E629" s="6"/>
      <c r="F629" s="6"/>
      <c r="G629" s="6"/>
      <c r="H629" s="1066" t="str">
        <f t="shared" si="18"/>
        <v/>
      </c>
    </row>
    <row r="630" spans="1:8">
      <c r="A630" s="407"/>
      <c r="B630" s="83" t="str">
        <f t="shared" si="19"/>
        <v/>
      </c>
      <c r="C630" s="85"/>
      <c r="D630" s="85"/>
      <c r="E630" s="6"/>
      <c r="F630" s="6"/>
      <c r="G630" s="6"/>
      <c r="H630" s="1066" t="str">
        <f t="shared" si="18"/>
        <v/>
      </c>
    </row>
    <row r="631" spans="1:8">
      <c r="A631" s="407"/>
      <c r="B631" s="83" t="str">
        <f t="shared" si="19"/>
        <v/>
      </c>
      <c r="C631" s="85"/>
      <c r="D631" s="85"/>
      <c r="E631" s="6"/>
      <c r="F631" s="6"/>
      <c r="G631" s="6"/>
      <c r="H631" s="1066" t="str">
        <f t="shared" si="18"/>
        <v/>
      </c>
    </row>
    <row r="632" spans="1:8">
      <c r="A632" s="407"/>
      <c r="B632" s="83" t="str">
        <f t="shared" si="19"/>
        <v/>
      </c>
      <c r="C632" s="85"/>
      <c r="D632" s="85"/>
      <c r="E632" s="6"/>
      <c r="F632" s="6"/>
      <c r="G632" s="6"/>
      <c r="H632" s="1066" t="str">
        <f t="shared" si="18"/>
        <v/>
      </c>
    </row>
    <row r="633" spans="1:8">
      <c r="A633" s="407"/>
      <c r="B633" s="83" t="str">
        <f t="shared" si="19"/>
        <v/>
      </c>
      <c r="C633" s="85"/>
      <c r="D633" s="85"/>
      <c r="E633" s="6"/>
      <c r="F633" s="6"/>
      <c r="G633" s="6"/>
      <c r="H633" s="1066" t="str">
        <f t="shared" si="18"/>
        <v/>
      </c>
    </row>
    <row r="634" spans="1:8">
      <c r="A634" s="407"/>
      <c r="B634" s="83" t="str">
        <f t="shared" si="19"/>
        <v/>
      </c>
      <c r="C634" s="85"/>
      <c r="D634" s="85"/>
      <c r="E634" s="6"/>
      <c r="F634" s="6"/>
      <c r="G634" s="6"/>
      <c r="H634" s="1066" t="str">
        <f t="shared" si="18"/>
        <v/>
      </c>
    </row>
    <row r="635" spans="1:8">
      <c r="A635" s="407"/>
      <c r="B635" s="83" t="str">
        <f t="shared" si="19"/>
        <v/>
      </c>
      <c r="C635" s="85"/>
      <c r="D635" s="85"/>
      <c r="E635" s="6"/>
      <c r="F635" s="6"/>
      <c r="G635" s="6"/>
      <c r="H635" s="1066" t="str">
        <f t="shared" si="18"/>
        <v/>
      </c>
    </row>
    <row r="636" spans="1:8">
      <c r="A636" s="407"/>
      <c r="B636" s="83" t="str">
        <f t="shared" si="19"/>
        <v/>
      </c>
      <c r="C636" s="85"/>
      <c r="D636" s="85"/>
      <c r="E636" s="6"/>
      <c r="F636" s="6"/>
      <c r="G636" s="6"/>
      <c r="H636" s="1066" t="str">
        <f t="shared" si="18"/>
        <v/>
      </c>
    </row>
    <row r="637" spans="1:8">
      <c r="A637" s="407"/>
      <c r="B637" s="83" t="str">
        <f t="shared" si="19"/>
        <v/>
      </c>
      <c r="C637" s="85"/>
      <c r="D637" s="85"/>
      <c r="E637" s="6"/>
      <c r="F637" s="6"/>
      <c r="G637" s="6"/>
      <c r="H637" s="1066" t="str">
        <f t="shared" si="18"/>
        <v/>
      </c>
    </row>
    <row r="638" spans="1:8">
      <c r="A638" s="407"/>
      <c r="B638" s="83" t="str">
        <f t="shared" si="19"/>
        <v/>
      </c>
      <c r="C638" s="85"/>
      <c r="D638" s="85"/>
      <c r="E638" s="6"/>
      <c r="F638" s="6"/>
      <c r="G638" s="6"/>
      <c r="H638" s="1066" t="str">
        <f t="shared" si="18"/>
        <v/>
      </c>
    </row>
    <row r="639" spans="1:8">
      <c r="A639" s="407"/>
      <c r="B639" s="83" t="str">
        <f t="shared" si="19"/>
        <v/>
      </c>
      <c r="C639" s="85"/>
      <c r="D639" s="85"/>
      <c r="E639" s="6"/>
      <c r="F639" s="6"/>
      <c r="G639" s="6"/>
      <c r="H639" s="1066" t="str">
        <f t="shared" si="18"/>
        <v/>
      </c>
    </row>
    <row r="640" spans="1:8">
      <c r="A640" s="407"/>
      <c r="B640" s="83" t="str">
        <f t="shared" si="19"/>
        <v/>
      </c>
      <c r="C640" s="85"/>
      <c r="D640" s="85"/>
      <c r="E640" s="6"/>
      <c r="F640" s="6"/>
      <c r="G640" s="6"/>
      <c r="H640" s="1066" t="str">
        <f t="shared" si="18"/>
        <v/>
      </c>
    </row>
    <row r="641" spans="1:8">
      <c r="A641" s="407"/>
      <c r="B641" s="83" t="str">
        <f t="shared" si="19"/>
        <v/>
      </c>
      <c r="C641" s="85"/>
      <c r="D641" s="85"/>
      <c r="E641" s="6"/>
      <c r="F641" s="6"/>
      <c r="G641" s="6"/>
      <c r="H641" s="1066" t="str">
        <f t="shared" si="18"/>
        <v/>
      </c>
    </row>
    <row r="642" spans="1:8">
      <c r="A642" s="407"/>
      <c r="B642" s="83" t="str">
        <f t="shared" si="19"/>
        <v/>
      </c>
      <c r="C642" s="85"/>
      <c r="D642" s="85"/>
      <c r="E642" s="6"/>
      <c r="F642" s="6"/>
      <c r="G642" s="6"/>
      <c r="H642" s="1066" t="str">
        <f t="shared" si="18"/>
        <v/>
      </c>
    </row>
    <row r="643" spans="1:8">
      <c r="A643" s="407"/>
      <c r="B643" s="83" t="str">
        <f t="shared" si="19"/>
        <v/>
      </c>
      <c r="C643" s="85"/>
      <c r="D643" s="85"/>
      <c r="E643" s="6"/>
      <c r="F643" s="6"/>
      <c r="G643" s="6"/>
      <c r="H643" s="1066" t="str">
        <f t="shared" ref="H643:H706" si="20">IF(A643="","",A643)</f>
        <v/>
      </c>
    </row>
    <row r="644" spans="1:8">
      <c r="A644" s="407"/>
      <c r="B644" s="83" t="str">
        <f t="shared" si="19"/>
        <v/>
      </c>
      <c r="C644" s="85"/>
      <c r="D644" s="85"/>
      <c r="E644" s="6"/>
      <c r="F644" s="6"/>
      <c r="G644" s="6"/>
      <c r="H644" s="1066" t="str">
        <f t="shared" si="20"/>
        <v/>
      </c>
    </row>
    <row r="645" spans="1:8">
      <c r="A645" s="407"/>
      <c r="B645" s="83" t="str">
        <f t="shared" si="19"/>
        <v/>
      </c>
      <c r="C645" s="85"/>
      <c r="D645" s="85"/>
      <c r="E645" s="6"/>
      <c r="F645" s="6"/>
      <c r="G645" s="6"/>
      <c r="H645" s="1066" t="str">
        <f t="shared" si="20"/>
        <v/>
      </c>
    </row>
    <row r="646" spans="1:8">
      <c r="A646" s="407"/>
      <c r="B646" s="83" t="str">
        <f t="shared" ref="B646:B709" si="21">IF(A646="","",A646)</f>
        <v/>
      </c>
      <c r="C646" s="85"/>
      <c r="D646" s="85"/>
      <c r="E646" s="6"/>
      <c r="F646" s="6"/>
      <c r="G646" s="6"/>
      <c r="H646" s="1066" t="str">
        <f t="shared" si="20"/>
        <v/>
      </c>
    </row>
    <row r="647" spans="1:8">
      <c r="A647" s="407"/>
      <c r="B647" s="83" t="str">
        <f t="shared" si="21"/>
        <v/>
      </c>
      <c r="C647" s="85"/>
      <c r="D647" s="85"/>
      <c r="E647" s="6"/>
      <c r="F647" s="6"/>
      <c r="G647" s="6"/>
      <c r="H647" s="1066" t="str">
        <f t="shared" si="20"/>
        <v/>
      </c>
    </row>
    <row r="648" spans="1:8">
      <c r="A648" s="407"/>
      <c r="B648" s="83" t="str">
        <f t="shared" si="21"/>
        <v/>
      </c>
      <c r="C648" s="85"/>
      <c r="D648" s="85"/>
      <c r="E648" s="6"/>
      <c r="F648" s="6"/>
      <c r="G648" s="6"/>
      <c r="H648" s="1066" t="str">
        <f t="shared" si="20"/>
        <v/>
      </c>
    </row>
    <row r="649" spans="1:8">
      <c r="A649" s="407"/>
      <c r="B649" s="83" t="str">
        <f t="shared" si="21"/>
        <v/>
      </c>
      <c r="C649" s="85"/>
      <c r="D649" s="85"/>
      <c r="E649" s="6"/>
      <c r="F649" s="6"/>
      <c r="G649" s="6"/>
      <c r="H649" s="1066" t="str">
        <f t="shared" si="20"/>
        <v/>
      </c>
    </row>
    <row r="650" spans="1:8">
      <c r="A650" s="407"/>
      <c r="B650" s="83" t="str">
        <f t="shared" si="21"/>
        <v/>
      </c>
      <c r="C650" s="85"/>
      <c r="D650" s="85"/>
      <c r="E650" s="6"/>
      <c r="F650" s="6"/>
      <c r="G650" s="6"/>
      <c r="H650" s="1066" t="str">
        <f t="shared" si="20"/>
        <v/>
      </c>
    </row>
    <row r="651" spans="1:8">
      <c r="A651" s="407"/>
      <c r="B651" s="83" t="str">
        <f t="shared" si="21"/>
        <v/>
      </c>
      <c r="C651" s="85"/>
      <c r="D651" s="85"/>
      <c r="E651" s="6"/>
      <c r="F651" s="6"/>
      <c r="G651" s="6"/>
      <c r="H651" s="1066" t="str">
        <f t="shared" si="20"/>
        <v/>
      </c>
    </row>
    <row r="652" spans="1:8">
      <c r="A652" s="407"/>
      <c r="B652" s="83" t="str">
        <f t="shared" si="21"/>
        <v/>
      </c>
      <c r="C652" s="85"/>
      <c r="D652" s="85"/>
      <c r="E652" s="6"/>
      <c r="F652" s="6"/>
      <c r="G652" s="6"/>
      <c r="H652" s="1066" t="str">
        <f t="shared" si="20"/>
        <v/>
      </c>
    </row>
    <row r="653" spans="1:8">
      <c r="A653" s="407"/>
      <c r="B653" s="83" t="str">
        <f t="shared" si="21"/>
        <v/>
      </c>
      <c r="C653" s="85"/>
      <c r="D653" s="85"/>
      <c r="E653" s="6"/>
      <c r="F653" s="6"/>
      <c r="G653" s="6"/>
      <c r="H653" s="1066" t="str">
        <f t="shared" si="20"/>
        <v/>
      </c>
    </row>
    <row r="654" spans="1:8">
      <c r="A654" s="407"/>
      <c r="B654" s="83" t="str">
        <f t="shared" si="21"/>
        <v/>
      </c>
      <c r="C654" s="85"/>
      <c r="D654" s="85"/>
      <c r="E654" s="6"/>
      <c r="F654" s="6"/>
      <c r="G654" s="6"/>
      <c r="H654" s="1066" t="str">
        <f t="shared" si="20"/>
        <v/>
      </c>
    </row>
    <row r="655" spans="1:8">
      <c r="A655" s="407"/>
      <c r="B655" s="83" t="str">
        <f t="shared" si="21"/>
        <v/>
      </c>
      <c r="C655" s="85"/>
      <c r="D655" s="85"/>
      <c r="E655" s="6"/>
      <c r="F655" s="6"/>
      <c r="G655" s="6"/>
      <c r="H655" s="1066" t="str">
        <f t="shared" si="20"/>
        <v/>
      </c>
    </row>
    <row r="656" spans="1:8">
      <c r="A656" s="407"/>
      <c r="B656" s="83" t="str">
        <f t="shared" si="21"/>
        <v/>
      </c>
      <c r="C656" s="85"/>
      <c r="D656" s="85"/>
      <c r="E656" s="6"/>
      <c r="F656" s="6"/>
      <c r="G656" s="6"/>
      <c r="H656" s="1066" t="str">
        <f t="shared" si="20"/>
        <v/>
      </c>
    </row>
    <row r="657" spans="1:8">
      <c r="A657" s="407"/>
      <c r="B657" s="83" t="str">
        <f t="shared" si="21"/>
        <v/>
      </c>
      <c r="C657" s="85"/>
      <c r="D657" s="85"/>
      <c r="E657" s="6"/>
      <c r="F657" s="6"/>
      <c r="G657" s="6"/>
      <c r="H657" s="1066" t="str">
        <f t="shared" si="20"/>
        <v/>
      </c>
    </row>
    <row r="658" spans="1:8">
      <c r="A658" s="407"/>
      <c r="B658" s="83" t="str">
        <f t="shared" si="21"/>
        <v/>
      </c>
      <c r="C658" s="85"/>
      <c r="D658" s="85"/>
      <c r="E658" s="6"/>
      <c r="F658" s="6"/>
      <c r="G658" s="6"/>
      <c r="H658" s="1066" t="str">
        <f t="shared" si="20"/>
        <v/>
      </c>
    </row>
    <row r="659" spans="1:8">
      <c r="A659" s="407"/>
      <c r="B659" s="83" t="str">
        <f t="shared" si="21"/>
        <v/>
      </c>
      <c r="C659" s="85"/>
      <c r="D659" s="85"/>
      <c r="E659" s="6"/>
      <c r="F659" s="6"/>
      <c r="G659" s="6"/>
      <c r="H659" s="1066" t="str">
        <f t="shared" si="20"/>
        <v/>
      </c>
    </row>
    <row r="660" spans="1:8">
      <c r="A660" s="407"/>
      <c r="B660" s="83" t="str">
        <f t="shared" si="21"/>
        <v/>
      </c>
      <c r="C660" s="85"/>
      <c r="D660" s="85"/>
      <c r="E660" s="6"/>
      <c r="F660" s="6"/>
      <c r="G660" s="6"/>
      <c r="H660" s="1066" t="str">
        <f t="shared" si="20"/>
        <v/>
      </c>
    </row>
    <row r="661" spans="1:8">
      <c r="A661" s="407"/>
      <c r="B661" s="83" t="str">
        <f t="shared" si="21"/>
        <v/>
      </c>
      <c r="C661" s="85"/>
      <c r="D661" s="85"/>
      <c r="E661" s="6"/>
      <c r="F661" s="6"/>
      <c r="G661" s="6"/>
      <c r="H661" s="1066" t="str">
        <f t="shared" si="20"/>
        <v/>
      </c>
    </row>
    <row r="662" spans="1:8">
      <c r="A662" s="407"/>
      <c r="B662" s="83" t="str">
        <f t="shared" si="21"/>
        <v/>
      </c>
      <c r="C662" s="85"/>
      <c r="D662" s="85"/>
      <c r="E662" s="6"/>
      <c r="F662" s="6"/>
      <c r="G662" s="6"/>
      <c r="H662" s="1066" t="str">
        <f t="shared" si="20"/>
        <v/>
      </c>
    </row>
    <row r="663" spans="1:8">
      <c r="A663" s="407"/>
      <c r="B663" s="83" t="str">
        <f t="shared" si="21"/>
        <v/>
      </c>
      <c r="C663" s="85"/>
      <c r="D663" s="85"/>
      <c r="E663" s="6"/>
      <c r="F663" s="6"/>
      <c r="G663" s="6"/>
      <c r="H663" s="1066" t="str">
        <f t="shared" si="20"/>
        <v/>
      </c>
    </row>
    <row r="664" spans="1:8">
      <c r="A664" s="407"/>
      <c r="B664" s="83" t="str">
        <f t="shared" si="21"/>
        <v/>
      </c>
      <c r="C664" s="85"/>
      <c r="D664" s="85"/>
      <c r="E664" s="6"/>
      <c r="F664" s="6"/>
      <c r="G664" s="6"/>
      <c r="H664" s="1066" t="str">
        <f t="shared" si="20"/>
        <v/>
      </c>
    </row>
    <row r="665" spans="1:8">
      <c r="A665" s="407"/>
      <c r="B665" s="83" t="str">
        <f t="shared" si="21"/>
        <v/>
      </c>
      <c r="C665" s="85"/>
      <c r="D665" s="85"/>
      <c r="E665" s="6"/>
      <c r="F665" s="6"/>
      <c r="G665" s="6"/>
      <c r="H665" s="1066" t="str">
        <f t="shared" si="20"/>
        <v/>
      </c>
    </row>
    <row r="666" spans="1:8">
      <c r="A666" s="407"/>
      <c r="B666" s="83" t="str">
        <f t="shared" si="21"/>
        <v/>
      </c>
      <c r="C666" s="85"/>
      <c r="D666" s="85"/>
      <c r="E666" s="6"/>
      <c r="F666" s="6"/>
      <c r="G666" s="6"/>
      <c r="H666" s="1066" t="str">
        <f t="shared" si="20"/>
        <v/>
      </c>
    </row>
    <row r="667" spans="1:8">
      <c r="A667" s="407"/>
      <c r="B667" s="83" t="str">
        <f t="shared" si="21"/>
        <v/>
      </c>
      <c r="C667" s="85"/>
      <c r="D667" s="85"/>
      <c r="E667" s="6"/>
      <c r="F667" s="6"/>
      <c r="G667" s="6"/>
      <c r="H667" s="1066" t="str">
        <f t="shared" si="20"/>
        <v/>
      </c>
    </row>
    <row r="668" spans="1:8">
      <c r="A668" s="407"/>
      <c r="B668" s="83" t="str">
        <f t="shared" si="21"/>
        <v/>
      </c>
      <c r="C668" s="85"/>
      <c r="D668" s="85"/>
      <c r="E668" s="6"/>
      <c r="F668" s="6"/>
      <c r="G668" s="6"/>
      <c r="H668" s="1066" t="str">
        <f t="shared" si="20"/>
        <v/>
      </c>
    </row>
    <row r="669" spans="1:8">
      <c r="A669" s="407"/>
      <c r="B669" s="83" t="str">
        <f t="shared" si="21"/>
        <v/>
      </c>
      <c r="C669" s="85"/>
      <c r="D669" s="85"/>
      <c r="E669" s="6"/>
      <c r="F669" s="6"/>
      <c r="G669" s="6"/>
      <c r="H669" s="1066" t="str">
        <f t="shared" si="20"/>
        <v/>
      </c>
    </row>
    <row r="670" spans="1:8">
      <c r="A670" s="407"/>
      <c r="B670" s="83" t="str">
        <f t="shared" si="21"/>
        <v/>
      </c>
      <c r="C670" s="85"/>
      <c r="D670" s="85"/>
      <c r="E670" s="6"/>
      <c r="F670" s="6"/>
      <c r="G670" s="6"/>
      <c r="H670" s="1066" t="str">
        <f t="shared" si="20"/>
        <v/>
      </c>
    </row>
    <row r="671" spans="1:8">
      <c r="A671" s="407"/>
      <c r="B671" s="83" t="str">
        <f t="shared" si="21"/>
        <v/>
      </c>
      <c r="C671" s="85"/>
      <c r="D671" s="85"/>
      <c r="E671" s="6"/>
      <c r="F671" s="6"/>
      <c r="G671" s="6"/>
      <c r="H671" s="1066" t="str">
        <f t="shared" si="20"/>
        <v/>
      </c>
    </row>
    <row r="672" spans="1:8">
      <c r="A672" s="407"/>
      <c r="B672" s="83" t="str">
        <f t="shared" si="21"/>
        <v/>
      </c>
      <c r="C672" s="85"/>
      <c r="D672" s="85"/>
      <c r="E672" s="6"/>
      <c r="F672" s="6"/>
      <c r="G672" s="6"/>
      <c r="H672" s="1066" t="str">
        <f t="shared" si="20"/>
        <v/>
      </c>
    </row>
    <row r="673" spans="1:8">
      <c r="A673" s="407"/>
      <c r="B673" s="83" t="str">
        <f t="shared" si="21"/>
        <v/>
      </c>
      <c r="C673" s="85"/>
      <c r="D673" s="85"/>
      <c r="E673" s="6"/>
      <c r="F673" s="6"/>
      <c r="G673" s="6"/>
      <c r="H673" s="1066" t="str">
        <f t="shared" si="20"/>
        <v/>
      </c>
    </row>
    <row r="674" spans="1:8">
      <c r="A674" s="407"/>
      <c r="B674" s="83" t="str">
        <f t="shared" si="21"/>
        <v/>
      </c>
      <c r="C674" s="85"/>
      <c r="D674" s="85"/>
      <c r="E674" s="6"/>
      <c r="F674" s="6"/>
      <c r="G674" s="6"/>
      <c r="H674" s="1066" t="str">
        <f t="shared" si="20"/>
        <v/>
      </c>
    </row>
    <row r="675" spans="1:8">
      <c r="A675" s="407"/>
      <c r="B675" s="83" t="str">
        <f t="shared" si="21"/>
        <v/>
      </c>
      <c r="C675" s="85"/>
      <c r="D675" s="85"/>
      <c r="E675" s="6"/>
      <c r="F675" s="6"/>
      <c r="G675" s="6"/>
      <c r="H675" s="1066" t="str">
        <f t="shared" si="20"/>
        <v/>
      </c>
    </row>
    <row r="676" spans="1:8">
      <c r="A676" s="407"/>
      <c r="B676" s="83" t="str">
        <f t="shared" si="21"/>
        <v/>
      </c>
      <c r="C676" s="85"/>
      <c r="D676" s="85"/>
      <c r="E676" s="6"/>
      <c r="F676" s="6"/>
      <c r="G676" s="6"/>
      <c r="H676" s="1066" t="str">
        <f t="shared" si="20"/>
        <v/>
      </c>
    </row>
    <row r="677" spans="1:8">
      <c r="A677" s="407"/>
      <c r="B677" s="83" t="str">
        <f t="shared" si="21"/>
        <v/>
      </c>
      <c r="C677" s="85"/>
      <c r="D677" s="85"/>
      <c r="E677" s="6"/>
      <c r="F677" s="6"/>
      <c r="G677" s="6"/>
      <c r="H677" s="1066" t="str">
        <f t="shared" si="20"/>
        <v/>
      </c>
    </row>
    <row r="678" spans="1:8">
      <c r="A678" s="407"/>
      <c r="B678" s="83" t="str">
        <f t="shared" si="21"/>
        <v/>
      </c>
      <c r="C678" s="85"/>
      <c r="D678" s="85"/>
      <c r="E678" s="6"/>
      <c r="F678" s="6"/>
      <c r="G678" s="6"/>
      <c r="H678" s="1066" t="str">
        <f t="shared" si="20"/>
        <v/>
      </c>
    </row>
    <row r="679" spans="1:8">
      <c r="A679" s="407"/>
      <c r="B679" s="83" t="str">
        <f t="shared" si="21"/>
        <v/>
      </c>
      <c r="C679" s="85"/>
      <c r="D679" s="85"/>
      <c r="E679" s="6"/>
      <c r="F679" s="6"/>
      <c r="G679" s="6"/>
      <c r="H679" s="1066" t="str">
        <f t="shared" si="20"/>
        <v/>
      </c>
    </row>
    <row r="680" spans="1:8">
      <c r="A680" s="407"/>
      <c r="B680" s="83" t="str">
        <f t="shared" si="21"/>
        <v/>
      </c>
      <c r="C680" s="85"/>
      <c r="D680" s="85"/>
      <c r="E680" s="6"/>
      <c r="F680" s="6"/>
      <c r="G680" s="6"/>
      <c r="H680" s="1066" t="str">
        <f t="shared" si="20"/>
        <v/>
      </c>
    </row>
    <row r="681" spans="1:8">
      <c r="A681" s="407"/>
      <c r="B681" s="83" t="str">
        <f t="shared" si="21"/>
        <v/>
      </c>
      <c r="C681" s="85"/>
      <c r="D681" s="85"/>
      <c r="E681" s="6"/>
      <c r="F681" s="6"/>
      <c r="G681" s="6"/>
      <c r="H681" s="1066" t="str">
        <f t="shared" si="20"/>
        <v/>
      </c>
    </row>
    <row r="682" spans="1:8">
      <c r="A682" s="407"/>
      <c r="B682" s="83" t="str">
        <f t="shared" si="21"/>
        <v/>
      </c>
      <c r="C682" s="85"/>
      <c r="D682" s="85"/>
      <c r="E682" s="6"/>
      <c r="F682" s="6"/>
      <c r="G682" s="6"/>
      <c r="H682" s="1066" t="str">
        <f t="shared" si="20"/>
        <v/>
      </c>
    </row>
    <row r="683" spans="1:8">
      <c r="A683" s="407"/>
      <c r="B683" s="83" t="str">
        <f t="shared" si="21"/>
        <v/>
      </c>
      <c r="C683" s="85"/>
      <c r="D683" s="85"/>
      <c r="E683" s="6"/>
      <c r="F683" s="6"/>
      <c r="G683" s="6"/>
      <c r="H683" s="1066" t="str">
        <f t="shared" si="20"/>
        <v/>
      </c>
    </row>
    <row r="684" spans="1:8">
      <c r="A684" s="407"/>
      <c r="B684" s="83" t="str">
        <f t="shared" si="21"/>
        <v/>
      </c>
      <c r="C684" s="85"/>
      <c r="D684" s="85"/>
      <c r="E684" s="6"/>
      <c r="F684" s="6"/>
      <c r="G684" s="6"/>
      <c r="H684" s="1066" t="str">
        <f t="shared" si="20"/>
        <v/>
      </c>
    </row>
    <row r="685" spans="1:8">
      <c r="A685" s="407"/>
      <c r="B685" s="83" t="str">
        <f t="shared" si="21"/>
        <v/>
      </c>
      <c r="C685" s="85"/>
      <c r="D685" s="85"/>
      <c r="E685" s="6"/>
      <c r="F685" s="6"/>
      <c r="G685" s="6"/>
      <c r="H685" s="1066" t="str">
        <f t="shared" si="20"/>
        <v/>
      </c>
    </row>
    <row r="686" spans="1:8">
      <c r="A686" s="407"/>
      <c r="B686" s="83" t="str">
        <f t="shared" si="21"/>
        <v/>
      </c>
      <c r="C686" s="85"/>
      <c r="D686" s="85"/>
      <c r="E686" s="6"/>
      <c r="F686" s="6"/>
      <c r="G686" s="6"/>
      <c r="H686" s="1066" t="str">
        <f t="shared" si="20"/>
        <v/>
      </c>
    </row>
    <row r="687" spans="1:8">
      <c r="A687" s="407"/>
      <c r="B687" s="83" t="str">
        <f t="shared" si="21"/>
        <v/>
      </c>
      <c r="C687" s="85"/>
      <c r="D687" s="85"/>
      <c r="E687" s="6"/>
      <c r="F687" s="6"/>
      <c r="G687" s="6"/>
      <c r="H687" s="1066" t="str">
        <f t="shared" si="20"/>
        <v/>
      </c>
    </row>
    <row r="688" spans="1:8">
      <c r="A688" s="407"/>
      <c r="B688" s="83" t="str">
        <f t="shared" si="21"/>
        <v/>
      </c>
      <c r="C688" s="85"/>
      <c r="D688" s="85"/>
      <c r="E688" s="6"/>
      <c r="F688" s="6"/>
      <c r="G688" s="6"/>
      <c r="H688" s="1066" t="str">
        <f t="shared" si="20"/>
        <v/>
      </c>
    </row>
    <row r="689" spans="1:8">
      <c r="A689" s="407"/>
      <c r="B689" s="83" t="str">
        <f t="shared" si="21"/>
        <v/>
      </c>
      <c r="C689" s="85"/>
      <c r="D689" s="85"/>
      <c r="E689" s="6"/>
      <c r="F689" s="6"/>
      <c r="G689" s="6"/>
      <c r="H689" s="1066" t="str">
        <f t="shared" si="20"/>
        <v/>
      </c>
    </row>
    <row r="690" spans="1:8">
      <c r="A690" s="407"/>
      <c r="B690" s="83" t="str">
        <f t="shared" si="21"/>
        <v/>
      </c>
      <c r="C690" s="85"/>
      <c r="D690" s="85"/>
      <c r="E690" s="6"/>
      <c r="F690" s="6"/>
      <c r="G690" s="6"/>
      <c r="H690" s="1066" t="str">
        <f t="shared" si="20"/>
        <v/>
      </c>
    </row>
    <row r="691" spans="1:8">
      <c r="A691" s="407"/>
      <c r="B691" s="83" t="str">
        <f t="shared" si="21"/>
        <v/>
      </c>
      <c r="C691" s="85"/>
      <c r="D691" s="85"/>
      <c r="E691" s="6"/>
      <c r="F691" s="6"/>
      <c r="G691" s="6"/>
      <c r="H691" s="1066" t="str">
        <f t="shared" si="20"/>
        <v/>
      </c>
    </row>
    <row r="692" spans="1:8">
      <c r="A692" s="407"/>
      <c r="B692" s="83" t="str">
        <f t="shared" si="21"/>
        <v/>
      </c>
      <c r="C692" s="85"/>
      <c r="D692" s="85"/>
      <c r="E692" s="6"/>
      <c r="F692" s="6"/>
      <c r="G692" s="6"/>
      <c r="H692" s="1066" t="str">
        <f t="shared" si="20"/>
        <v/>
      </c>
    </row>
    <row r="693" spans="1:8">
      <c r="A693" s="407"/>
      <c r="B693" s="83" t="str">
        <f t="shared" si="21"/>
        <v/>
      </c>
      <c r="C693" s="85"/>
      <c r="D693" s="85"/>
      <c r="E693" s="6"/>
      <c r="F693" s="6"/>
      <c r="G693" s="6"/>
      <c r="H693" s="1066" t="str">
        <f t="shared" si="20"/>
        <v/>
      </c>
    </row>
    <row r="694" spans="1:8">
      <c r="A694" s="407"/>
      <c r="B694" s="83" t="str">
        <f t="shared" si="21"/>
        <v/>
      </c>
      <c r="C694" s="85"/>
      <c r="D694" s="85"/>
      <c r="E694" s="6"/>
      <c r="F694" s="6"/>
      <c r="G694" s="6"/>
      <c r="H694" s="1066" t="str">
        <f t="shared" si="20"/>
        <v/>
      </c>
    </row>
    <row r="695" spans="1:8">
      <c r="A695" s="407"/>
      <c r="B695" s="83" t="str">
        <f t="shared" si="21"/>
        <v/>
      </c>
      <c r="C695" s="85"/>
      <c r="D695" s="85"/>
      <c r="E695" s="6"/>
      <c r="F695" s="6"/>
      <c r="G695" s="6"/>
      <c r="H695" s="1066" t="str">
        <f t="shared" si="20"/>
        <v/>
      </c>
    </row>
    <row r="696" spans="1:8">
      <c r="A696" s="407"/>
      <c r="B696" s="83" t="str">
        <f t="shared" si="21"/>
        <v/>
      </c>
      <c r="C696" s="85"/>
      <c r="D696" s="85"/>
      <c r="E696" s="6"/>
      <c r="F696" s="6"/>
      <c r="G696" s="6"/>
      <c r="H696" s="1066" t="str">
        <f t="shared" si="20"/>
        <v/>
      </c>
    </row>
    <row r="697" spans="1:8">
      <c r="A697" s="407"/>
      <c r="B697" s="83" t="str">
        <f t="shared" si="21"/>
        <v/>
      </c>
      <c r="C697" s="85"/>
      <c r="D697" s="85"/>
      <c r="E697" s="6"/>
      <c r="F697" s="6"/>
      <c r="G697" s="6"/>
      <c r="H697" s="1066" t="str">
        <f t="shared" si="20"/>
        <v/>
      </c>
    </row>
    <row r="698" spans="1:8">
      <c r="A698" s="407"/>
      <c r="B698" s="83" t="str">
        <f t="shared" si="21"/>
        <v/>
      </c>
      <c r="C698" s="85"/>
      <c r="D698" s="85"/>
      <c r="E698" s="6"/>
      <c r="F698" s="6"/>
      <c r="G698" s="6"/>
      <c r="H698" s="1066" t="str">
        <f t="shared" si="20"/>
        <v/>
      </c>
    </row>
    <row r="699" spans="1:8">
      <c r="A699" s="407"/>
      <c r="B699" s="83" t="str">
        <f t="shared" si="21"/>
        <v/>
      </c>
      <c r="C699" s="85"/>
      <c r="D699" s="85"/>
      <c r="E699" s="6"/>
      <c r="F699" s="6"/>
      <c r="G699" s="6"/>
      <c r="H699" s="1066" t="str">
        <f t="shared" si="20"/>
        <v/>
      </c>
    </row>
    <row r="700" spans="1:8">
      <c r="A700" s="407"/>
      <c r="B700" s="83" t="str">
        <f t="shared" si="21"/>
        <v/>
      </c>
      <c r="C700" s="85"/>
      <c r="D700" s="85"/>
      <c r="E700" s="6"/>
      <c r="F700" s="6"/>
      <c r="G700" s="6"/>
      <c r="H700" s="1066" t="str">
        <f t="shared" si="20"/>
        <v/>
      </c>
    </row>
    <row r="701" spans="1:8">
      <c r="A701" s="407"/>
      <c r="B701" s="83" t="str">
        <f t="shared" si="21"/>
        <v/>
      </c>
      <c r="C701" s="85"/>
      <c r="D701" s="85"/>
      <c r="E701" s="6"/>
      <c r="F701" s="6"/>
      <c r="G701" s="6"/>
      <c r="H701" s="1066" t="str">
        <f t="shared" si="20"/>
        <v/>
      </c>
    </row>
    <row r="702" spans="1:8">
      <c r="A702" s="407"/>
      <c r="B702" s="83" t="str">
        <f t="shared" si="21"/>
        <v/>
      </c>
      <c r="C702" s="85"/>
      <c r="D702" s="85"/>
      <c r="E702" s="6"/>
      <c r="F702" s="6"/>
      <c r="G702" s="6"/>
      <c r="H702" s="1066" t="str">
        <f t="shared" si="20"/>
        <v/>
      </c>
    </row>
    <row r="703" spans="1:8">
      <c r="A703" s="407"/>
      <c r="B703" s="83" t="str">
        <f t="shared" si="21"/>
        <v/>
      </c>
      <c r="C703" s="85"/>
      <c r="D703" s="85"/>
      <c r="E703" s="6"/>
      <c r="F703" s="6"/>
      <c r="G703" s="6"/>
      <c r="H703" s="1066" t="str">
        <f t="shared" si="20"/>
        <v/>
      </c>
    </row>
    <row r="704" spans="1:8">
      <c r="A704" s="407"/>
      <c r="B704" s="83" t="str">
        <f t="shared" si="21"/>
        <v/>
      </c>
      <c r="C704" s="85"/>
      <c r="D704" s="85"/>
      <c r="E704" s="6"/>
      <c r="F704" s="6"/>
      <c r="G704" s="6"/>
      <c r="H704" s="1066" t="str">
        <f t="shared" si="20"/>
        <v/>
      </c>
    </row>
    <row r="705" spans="1:8">
      <c r="A705" s="407"/>
      <c r="B705" s="83" t="str">
        <f t="shared" si="21"/>
        <v/>
      </c>
      <c r="C705" s="85"/>
      <c r="D705" s="85"/>
      <c r="E705" s="6"/>
      <c r="F705" s="6"/>
      <c r="G705" s="6"/>
      <c r="H705" s="1066" t="str">
        <f t="shared" si="20"/>
        <v/>
      </c>
    </row>
    <row r="706" spans="1:8">
      <c r="A706" s="407"/>
      <c r="B706" s="83" t="str">
        <f t="shared" si="21"/>
        <v/>
      </c>
      <c r="C706" s="85"/>
      <c r="D706" s="85"/>
      <c r="E706" s="6"/>
      <c r="F706" s="6"/>
      <c r="G706" s="6"/>
      <c r="H706" s="1066" t="str">
        <f t="shared" si="20"/>
        <v/>
      </c>
    </row>
    <row r="707" spans="1:8">
      <c r="A707" s="407"/>
      <c r="B707" s="83" t="str">
        <f t="shared" si="21"/>
        <v/>
      </c>
      <c r="C707" s="85"/>
      <c r="D707" s="85"/>
      <c r="E707" s="6"/>
      <c r="F707" s="6"/>
      <c r="G707" s="6"/>
      <c r="H707" s="1066" t="str">
        <f t="shared" ref="H707:H770" si="22">IF(A707="","",A707)</f>
        <v/>
      </c>
    </row>
    <row r="708" spans="1:8">
      <c r="A708" s="407"/>
      <c r="B708" s="83" t="str">
        <f t="shared" si="21"/>
        <v/>
      </c>
      <c r="C708" s="85"/>
      <c r="D708" s="85"/>
      <c r="E708" s="6"/>
      <c r="F708" s="6"/>
      <c r="G708" s="6"/>
      <c r="H708" s="1066" t="str">
        <f t="shared" si="22"/>
        <v/>
      </c>
    </row>
    <row r="709" spans="1:8">
      <c r="A709" s="407"/>
      <c r="B709" s="83" t="str">
        <f t="shared" si="21"/>
        <v/>
      </c>
      <c r="C709" s="85"/>
      <c r="D709" s="85"/>
      <c r="E709" s="6"/>
      <c r="F709" s="6"/>
      <c r="G709" s="6"/>
      <c r="H709" s="1066" t="str">
        <f t="shared" si="22"/>
        <v/>
      </c>
    </row>
    <row r="710" spans="1:8">
      <c r="A710" s="407"/>
      <c r="B710" s="83" t="str">
        <f t="shared" ref="B710:B773" si="23">IF(A710="","",A710)</f>
        <v/>
      </c>
      <c r="C710" s="85"/>
      <c r="D710" s="85"/>
      <c r="E710" s="6"/>
      <c r="F710" s="6"/>
      <c r="G710" s="6"/>
      <c r="H710" s="1066" t="str">
        <f t="shared" si="22"/>
        <v/>
      </c>
    </row>
    <row r="711" spans="1:8">
      <c r="A711" s="407"/>
      <c r="B711" s="83" t="str">
        <f t="shared" si="23"/>
        <v/>
      </c>
      <c r="C711" s="85"/>
      <c r="D711" s="85"/>
      <c r="E711" s="6"/>
      <c r="F711" s="6"/>
      <c r="G711" s="6"/>
      <c r="H711" s="1066" t="str">
        <f t="shared" si="22"/>
        <v/>
      </c>
    </row>
    <row r="712" spans="1:8">
      <c r="A712" s="407"/>
      <c r="B712" s="83" t="str">
        <f t="shared" si="23"/>
        <v/>
      </c>
      <c r="C712" s="85"/>
      <c r="D712" s="85"/>
      <c r="E712" s="6"/>
      <c r="F712" s="6"/>
      <c r="G712" s="6"/>
      <c r="H712" s="1066" t="str">
        <f t="shared" si="22"/>
        <v/>
      </c>
    </row>
    <row r="713" spans="1:8">
      <c r="A713" s="407"/>
      <c r="B713" s="83" t="str">
        <f t="shared" si="23"/>
        <v/>
      </c>
      <c r="C713" s="85"/>
      <c r="D713" s="85"/>
      <c r="E713" s="6"/>
      <c r="F713" s="6"/>
      <c r="G713" s="6"/>
      <c r="H713" s="1066" t="str">
        <f t="shared" si="22"/>
        <v/>
      </c>
    </row>
    <row r="714" spans="1:8">
      <c r="A714" s="407"/>
      <c r="B714" s="83" t="str">
        <f t="shared" si="23"/>
        <v/>
      </c>
      <c r="C714" s="85"/>
      <c r="D714" s="85"/>
      <c r="E714" s="6"/>
      <c r="F714" s="6"/>
      <c r="G714" s="6"/>
      <c r="H714" s="1066" t="str">
        <f t="shared" si="22"/>
        <v/>
      </c>
    </row>
    <row r="715" spans="1:8">
      <c r="A715" s="407"/>
      <c r="B715" s="83" t="str">
        <f t="shared" si="23"/>
        <v/>
      </c>
      <c r="C715" s="85"/>
      <c r="D715" s="85"/>
      <c r="E715" s="6"/>
      <c r="F715" s="6"/>
      <c r="G715" s="6"/>
      <c r="H715" s="1066" t="str">
        <f t="shared" si="22"/>
        <v/>
      </c>
    </row>
    <row r="716" spans="1:8">
      <c r="A716" s="407"/>
      <c r="B716" s="83" t="str">
        <f t="shared" si="23"/>
        <v/>
      </c>
      <c r="C716" s="85"/>
      <c r="D716" s="85"/>
      <c r="E716" s="6"/>
      <c r="F716" s="6"/>
      <c r="G716" s="6"/>
      <c r="H716" s="1066" t="str">
        <f t="shared" si="22"/>
        <v/>
      </c>
    </row>
    <row r="717" spans="1:8">
      <c r="A717" s="407"/>
      <c r="B717" s="83" t="str">
        <f t="shared" si="23"/>
        <v/>
      </c>
      <c r="C717" s="85"/>
      <c r="D717" s="85"/>
      <c r="E717" s="6"/>
      <c r="F717" s="6"/>
      <c r="G717" s="6"/>
      <c r="H717" s="1066" t="str">
        <f t="shared" si="22"/>
        <v/>
      </c>
    </row>
    <row r="718" spans="1:8">
      <c r="A718" s="407"/>
      <c r="B718" s="83" t="str">
        <f t="shared" si="23"/>
        <v/>
      </c>
      <c r="C718" s="85"/>
      <c r="D718" s="85"/>
      <c r="E718" s="6"/>
      <c r="F718" s="6"/>
      <c r="G718" s="6"/>
      <c r="H718" s="1066" t="str">
        <f t="shared" si="22"/>
        <v/>
      </c>
    </row>
    <row r="719" spans="1:8">
      <c r="A719" s="407"/>
      <c r="B719" s="83" t="str">
        <f t="shared" si="23"/>
        <v/>
      </c>
      <c r="C719" s="85"/>
      <c r="D719" s="85"/>
      <c r="E719" s="6"/>
      <c r="F719" s="6"/>
      <c r="G719" s="6"/>
      <c r="H719" s="1066" t="str">
        <f t="shared" si="22"/>
        <v/>
      </c>
    </row>
    <row r="720" spans="1:8">
      <c r="A720" s="407"/>
      <c r="B720" s="83" t="str">
        <f t="shared" si="23"/>
        <v/>
      </c>
      <c r="C720" s="85"/>
      <c r="D720" s="85"/>
      <c r="E720" s="6"/>
      <c r="F720" s="6"/>
      <c r="G720" s="6"/>
      <c r="H720" s="1066" t="str">
        <f t="shared" si="22"/>
        <v/>
      </c>
    </row>
    <row r="721" spans="1:8">
      <c r="A721" s="407"/>
      <c r="B721" s="83" t="str">
        <f t="shared" si="23"/>
        <v/>
      </c>
      <c r="C721" s="85"/>
      <c r="D721" s="85"/>
      <c r="E721" s="6"/>
      <c r="F721" s="6"/>
      <c r="G721" s="6"/>
      <c r="H721" s="1066" t="str">
        <f t="shared" si="22"/>
        <v/>
      </c>
    </row>
    <row r="722" spans="1:8">
      <c r="A722" s="407"/>
      <c r="B722" s="83" t="str">
        <f t="shared" si="23"/>
        <v/>
      </c>
      <c r="C722" s="85"/>
      <c r="D722" s="85"/>
      <c r="E722" s="6"/>
      <c r="F722" s="6"/>
      <c r="G722" s="6"/>
      <c r="H722" s="1066" t="str">
        <f t="shared" si="22"/>
        <v/>
      </c>
    </row>
    <row r="723" spans="1:8">
      <c r="A723" s="407"/>
      <c r="B723" s="83" t="str">
        <f t="shared" si="23"/>
        <v/>
      </c>
      <c r="C723" s="85"/>
      <c r="D723" s="85"/>
      <c r="E723" s="6"/>
      <c r="F723" s="6"/>
      <c r="G723" s="6"/>
      <c r="H723" s="1066" t="str">
        <f t="shared" si="22"/>
        <v/>
      </c>
    </row>
    <row r="724" spans="1:8">
      <c r="A724" s="407"/>
      <c r="B724" s="83" t="str">
        <f t="shared" si="23"/>
        <v/>
      </c>
      <c r="C724" s="85"/>
      <c r="D724" s="85"/>
      <c r="E724" s="6"/>
      <c r="F724" s="6"/>
      <c r="G724" s="6"/>
      <c r="H724" s="1066" t="str">
        <f t="shared" si="22"/>
        <v/>
      </c>
    </row>
    <row r="725" spans="1:8">
      <c r="A725" s="407"/>
      <c r="B725" s="83" t="str">
        <f t="shared" si="23"/>
        <v/>
      </c>
      <c r="C725" s="85"/>
      <c r="D725" s="85"/>
      <c r="E725" s="6"/>
      <c r="F725" s="6"/>
      <c r="G725" s="6"/>
      <c r="H725" s="1066" t="str">
        <f t="shared" si="22"/>
        <v/>
      </c>
    </row>
    <row r="726" spans="1:8">
      <c r="A726" s="407"/>
      <c r="B726" s="83" t="str">
        <f t="shared" si="23"/>
        <v/>
      </c>
      <c r="C726" s="85"/>
      <c r="D726" s="85"/>
      <c r="E726" s="6"/>
      <c r="F726" s="6"/>
      <c r="G726" s="6"/>
      <c r="H726" s="1066" t="str">
        <f t="shared" si="22"/>
        <v/>
      </c>
    </row>
    <row r="727" spans="1:8">
      <c r="A727" s="407"/>
      <c r="B727" s="83" t="str">
        <f t="shared" si="23"/>
        <v/>
      </c>
      <c r="C727" s="85"/>
      <c r="D727" s="85"/>
      <c r="E727" s="6"/>
      <c r="F727" s="6"/>
      <c r="G727" s="6"/>
      <c r="H727" s="1066" t="str">
        <f t="shared" si="22"/>
        <v/>
      </c>
    </row>
    <row r="728" spans="1:8">
      <c r="A728" s="407"/>
      <c r="B728" s="83" t="str">
        <f t="shared" si="23"/>
        <v/>
      </c>
      <c r="C728" s="85"/>
      <c r="D728" s="85"/>
      <c r="E728" s="6"/>
      <c r="F728" s="6"/>
      <c r="G728" s="6"/>
      <c r="H728" s="1066" t="str">
        <f t="shared" si="22"/>
        <v/>
      </c>
    </row>
    <row r="729" spans="1:8">
      <c r="A729" s="407"/>
      <c r="B729" s="83" t="str">
        <f t="shared" si="23"/>
        <v/>
      </c>
      <c r="C729" s="85"/>
      <c r="D729" s="85"/>
      <c r="E729" s="6"/>
      <c r="F729" s="6"/>
      <c r="G729" s="6"/>
      <c r="H729" s="1066" t="str">
        <f t="shared" si="22"/>
        <v/>
      </c>
    </row>
    <row r="730" spans="1:8">
      <c r="A730" s="407"/>
      <c r="B730" s="83" t="str">
        <f t="shared" si="23"/>
        <v/>
      </c>
      <c r="C730" s="85"/>
      <c r="D730" s="85"/>
      <c r="E730" s="6"/>
      <c r="F730" s="6"/>
      <c r="G730" s="6"/>
      <c r="H730" s="1066" t="str">
        <f t="shared" si="22"/>
        <v/>
      </c>
    </row>
    <row r="731" spans="1:8">
      <c r="A731" s="407"/>
      <c r="B731" s="83" t="str">
        <f t="shared" si="23"/>
        <v/>
      </c>
      <c r="C731" s="85"/>
      <c r="D731" s="85"/>
      <c r="E731" s="6"/>
      <c r="F731" s="6"/>
      <c r="G731" s="6"/>
      <c r="H731" s="1066" t="str">
        <f t="shared" si="22"/>
        <v/>
      </c>
    </row>
    <row r="732" spans="1:8">
      <c r="A732" s="407"/>
      <c r="B732" s="83" t="str">
        <f t="shared" si="23"/>
        <v/>
      </c>
      <c r="C732" s="85"/>
      <c r="D732" s="85"/>
      <c r="E732" s="6"/>
      <c r="F732" s="6"/>
      <c r="G732" s="6"/>
      <c r="H732" s="1066" t="str">
        <f t="shared" si="22"/>
        <v/>
      </c>
    </row>
    <row r="733" spans="1:8">
      <c r="A733" s="407"/>
      <c r="B733" s="83" t="str">
        <f t="shared" si="23"/>
        <v/>
      </c>
      <c r="C733" s="85"/>
      <c r="D733" s="85"/>
      <c r="E733" s="6"/>
      <c r="F733" s="6"/>
      <c r="G733" s="6"/>
      <c r="H733" s="1066" t="str">
        <f t="shared" si="22"/>
        <v/>
      </c>
    </row>
    <row r="734" spans="1:8">
      <c r="A734" s="407"/>
      <c r="B734" s="83" t="str">
        <f t="shared" si="23"/>
        <v/>
      </c>
      <c r="C734" s="85"/>
      <c r="D734" s="85"/>
      <c r="E734" s="6"/>
      <c r="F734" s="6"/>
      <c r="G734" s="6"/>
      <c r="H734" s="1066" t="str">
        <f t="shared" si="22"/>
        <v/>
      </c>
    </row>
    <row r="735" spans="1:8">
      <c r="A735" s="407"/>
      <c r="B735" s="83" t="str">
        <f t="shared" si="23"/>
        <v/>
      </c>
      <c r="C735" s="85"/>
      <c r="D735" s="85"/>
      <c r="E735" s="6"/>
      <c r="F735" s="6"/>
      <c r="G735" s="6"/>
      <c r="H735" s="1066" t="str">
        <f t="shared" si="22"/>
        <v/>
      </c>
    </row>
    <row r="736" spans="1:8">
      <c r="A736" s="407"/>
      <c r="B736" s="83" t="str">
        <f t="shared" si="23"/>
        <v/>
      </c>
      <c r="C736" s="85"/>
      <c r="D736" s="85"/>
      <c r="E736" s="6"/>
      <c r="F736" s="6"/>
      <c r="G736" s="6"/>
      <c r="H736" s="1066" t="str">
        <f t="shared" si="22"/>
        <v/>
      </c>
    </row>
    <row r="737" spans="1:8">
      <c r="A737" s="407"/>
      <c r="B737" s="83" t="str">
        <f t="shared" si="23"/>
        <v/>
      </c>
      <c r="C737" s="85"/>
      <c r="D737" s="85"/>
      <c r="E737" s="6"/>
      <c r="F737" s="6"/>
      <c r="G737" s="6"/>
      <c r="H737" s="1066" t="str">
        <f t="shared" si="22"/>
        <v/>
      </c>
    </row>
    <row r="738" spans="1:8">
      <c r="A738" s="407"/>
      <c r="B738" s="83" t="str">
        <f t="shared" si="23"/>
        <v/>
      </c>
      <c r="C738" s="85"/>
      <c r="D738" s="85"/>
      <c r="E738" s="6"/>
      <c r="F738" s="6"/>
      <c r="G738" s="6"/>
      <c r="H738" s="1066" t="str">
        <f t="shared" si="22"/>
        <v/>
      </c>
    </row>
    <row r="739" spans="1:8">
      <c r="A739" s="407"/>
      <c r="B739" s="83" t="str">
        <f t="shared" si="23"/>
        <v/>
      </c>
      <c r="C739" s="85"/>
      <c r="D739" s="85"/>
      <c r="E739" s="6"/>
      <c r="F739" s="6"/>
      <c r="G739" s="6"/>
      <c r="H739" s="1066" t="str">
        <f t="shared" si="22"/>
        <v/>
      </c>
    </row>
    <row r="740" spans="1:8">
      <c r="A740" s="407"/>
      <c r="B740" s="83" t="str">
        <f t="shared" si="23"/>
        <v/>
      </c>
      <c r="C740" s="85"/>
      <c r="D740" s="85"/>
      <c r="E740" s="6"/>
      <c r="F740" s="6"/>
      <c r="G740" s="6"/>
      <c r="H740" s="1066" t="str">
        <f t="shared" si="22"/>
        <v/>
      </c>
    </row>
    <row r="741" spans="1:8">
      <c r="A741" s="407"/>
      <c r="B741" s="83" t="str">
        <f t="shared" si="23"/>
        <v/>
      </c>
      <c r="C741" s="85"/>
      <c r="D741" s="85"/>
      <c r="E741" s="6"/>
      <c r="F741" s="6"/>
      <c r="G741" s="6"/>
      <c r="H741" s="1066" t="str">
        <f t="shared" si="22"/>
        <v/>
      </c>
    </row>
    <row r="742" spans="1:8">
      <c r="A742" s="407"/>
      <c r="B742" s="83" t="str">
        <f t="shared" si="23"/>
        <v/>
      </c>
      <c r="C742" s="85"/>
      <c r="D742" s="85"/>
      <c r="E742" s="6"/>
      <c r="F742" s="6"/>
      <c r="G742" s="6"/>
      <c r="H742" s="1066" t="str">
        <f t="shared" si="22"/>
        <v/>
      </c>
    </row>
    <row r="743" spans="1:8">
      <c r="A743" s="407"/>
      <c r="B743" s="83" t="str">
        <f t="shared" si="23"/>
        <v/>
      </c>
      <c r="C743" s="85"/>
      <c r="D743" s="85"/>
      <c r="E743" s="6"/>
      <c r="F743" s="6"/>
      <c r="G743" s="6"/>
      <c r="H743" s="1066" t="str">
        <f t="shared" si="22"/>
        <v/>
      </c>
    </row>
    <row r="744" spans="1:8">
      <c r="A744" s="407"/>
      <c r="B744" s="83" t="str">
        <f t="shared" si="23"/>
        <v/>
      </c>
      <c r="C744" s="85"/>
      <c r="D744" s="85"/>
      <c r="E744" s="6"/>
      <c r="F744" s="6"/>
      <c r="G744" s="6"/>
      <c r="H744" s="1066" t="str">
        <f t="shared" si="22"/>
        <v/>
      </c>
    </row>
    <row r="745" spans="1:8">
      <c r="A745" s="407"/>
      <c r="B745" s="83" t="str">
        <f t="shared" si="23"/>
        <v/>
      </c>
      <c r="C745" s="85"/>
      <c r="D745" s="85"/>
      <c r="E745" s="6"/>
      <c r="F745" s="6"/>
      <c r="G745" s="6"/>
      <c r="H745" s="1066" t="str">
        <f t="shared" si="22"/>
        <v/>
      </c>
    </row>
    <row r="746" spans="1:8">
      <c r="A746" s="407"/>
      <c r="B746" s="83" t="str">
        <f t="shared" si="23"/>
        <v/>
      </c>
      <c r="C746" s="85"/>
      <c r="D746" s="85"/>
      <c r="E746" s="6"/>
      <c r="F746" s="6"/>
      <c r="G746" s="6"/>
      <c r="H746" s="1066" t="str">
        <f t="shared" si="22"/>
        <v/>
      </c>
    </row>
    <row r="747" spans="1:8">
      <c r="A747" s="407"/>
      <c r="B747" s="83" t="str">
        <f t="shared" si="23"/>
        <v/>
      </c>
      <c r="C747" s="85"/>
      <c r="D747" s="85"/>
      <c r="E747" s="6"/>
      <c r="F747" s="6"/>
      <c r="G747" s="6"/>
      <c r="H747" s="1066" t="str">
        <f t="shared" si="22"/>
        <v/>
      </c>
    </row>
    <row r="748" spans="1:8">
      <c r="A748" s="407"/>
      <c r="B748" s="83" t="str">
        <f t="shared" si="23"/>
        <v/>
      </c>
      <c r="C748" s="85"/>
      <c r="D748" s="85"/>
      <c r="E748" s="6"/>
      <c r="F748" s="6"/>
      <c r="G748" s="6"/>
      <c r="H748" s="1066" t="str">
        <f t="shared" si="22"/>
        <v/>
      </c>
    </row>
    <row r="749" spans="1:8">
      <c r="A749" s="407"/>
      <c r="B749" s="83" t="str">
        <f t="shared" si="23"/>
        <v/>
      </c>
      <c r="C749" s="85"/>
      <c r="D749" s="85"/>
      <c r="E749" s="6"/>
      <c r="F749" s="6"/>
      <c r="G749" s="6"/>
      <c r="H749" s="1066" t="str">
        <f t="shared" si="22"/>
        <v/>
      </c>
    </row>
    <row r="750" spans="1:8">
      <c r="A750" s="407"/>
      <c r="B750" s="83" t="str">
        <f t="shared" si="23"/>
        <v/>
      </c>
      <c r="C750" s="85"/>
      <c r="D750" s="85"/>
      <c r="E750" s="6"/>
      <c r="F750" s="6"/>
      <c r="G750" s="6"/>
      <c r="H750" s="1066" t="str">
        <f t="shared" si="22"/>
        <v/>
      </c>
    </row>
    <row r="751" spans="1:8">
      <c r="A751" s="407"/>
      <c r="B751" s="83" t="str">
        <f t="shared" si="23"/>
        <v/>
      </c>
      <c r="C751" s="85"/>
      <c r="D751" s="85"/>
      <c r="E751" s="6"/>
      <c r="F751" s="6"/>
      <c r="G751" s="6"/>
      <c r="H751" s="1066" t="str">
        <f t="shared" si="22"/>
        <v/>
      </c>
    </row>
    <row r="752" spans="1:8">
      <c r="A752" s="407"/>
      <c r="B752" s="83" t="str">
        <f t="shared" si="23"/>
        <v/>
      </c>
      <c r="C752" s="85"/>
      <c r="D752" s="85"/>
      <c r="E752" s="6"/>
      <c r="F752" s="6"/>
      <c r="G752" s="6"/>
      <c r="H752" s="1066" t="str">
        <f t="shared" si="22"/>
        <v/>
      </c>
    </row>
    <row r="753" spans="1:8">
      <c r="A753" s="407"/>
      <c r="B753" s="83" t="str">
        <f t="shared" si="23"/>
        <v/>
      </c>
      <c r="C753" s="85"/>
      <c r="D753" s="85"/>
      <c r="E753" s="6"/>
      <c r="F753" s="6"/>
      <c r="G753" s="6"/>
      <c r="H753" s="1066" t="str">
        <f t="shared" si="22"/>
        <v/>
      </c>
    </row>
    <row r="754" spans="1:8">
      <c r="A754" s="407"/>
      <c r="B754" s="83" t="str">
        <f t="shared" si="23"/>
        <v/>
      </c>
      <c r="C754" s="85"/>
      <c r="D754" s="85"/>
      <c r="E754" s="6"/>
      <c r="F754" s="6"/>
      <c r="G754" s="6"/>
      <c r="H754" s="1066" t="str">
        <f t="shared" si="22"/>
        <v/>
      </c>
    </row>
    <row r="755" spans="1:8">
      <c r="A755" s="407"/>
      <c r="B755" s="83" t="str">
        <f t="shared" si="23"/>
        <v/>
      </c>
      <c r="C755" s="85"/>
      <c r="D755" s="85"/>
      <c r="E755" s="6"/>
      <c r="F755" s="6"/>
      <c r="G755" s="6"/>
      <c r="H755" s="1066" t="str">
        <f t="shared" si="22"/>
        <v/>
      </c>
    </row>
    <row r="756" spans="1:8">
      <c r="A756" s="407"/>
      <c r="B756" s="83" t="str">
        <f t="shared" si="23"/>
        <v/>
      </c>
      <c r="C756" s="85"/>
      <c r="D756" s="85"/>
      <c r="E756" s="6"/>
      <c r="F756" s="6"/>
      <c r="G756" s="6"/>
      <c r="H756" s="1066" t="str">
        <f t="shared" si="22"/>
        <v/>
      </c>
    </row>
    <row r="757" spans="1:8">
      <c r="A757" s="407"/>
      <c r="B757" s="83" t="str">
        <f t="shared" si="23"/>
        <v/>
      </c>
      <c r="C757" s="85"/>
      <c r="D757" s="85"/>
      <c r="E757" s="6"/>
      <c r="F757" s="6"/>
      <c r="G757" s="6"/>
      <c r="H757" s="1066" t="str">
        <f t="shared" si="22"/>
        <v/>
      </c>
    </row>
    <row r="758" spans="1:8">
      <c r="A758" s="407"/>
      <c r="B758" s="83" t="str">
        <f t="shared" si="23"/>
        <v/>
      </c>
      <c r="C758" s="85"/>
      <c r="D758" s="85"/>
      <c r="E758" s="6"/>
      <c r="F758" s="6"/>
      <c r="G758" s="6"/>
      <c r="H758" s="1066" t="str">
        <f t="shared" si="22"/>
        <v/>
      </c>
    </row>
    <row r="759" spans="1:8">
      <c r="A759" s="407"/>
      <c r="B759" s="83" t="str">
        <f t="shared" si="23"/>
        <v/>
      </c>
      <c r="C759" s="85"/>
      <c r="D759" s="85"/>
      <c r="E759" s="6"/>
      <c r="F759" s="6"/>
      <c r="G759" s="6"/>
      <c r="H759" s="1066" t="str">
        <f t="shared" si="22"/>
        <v/>
      </c>
    </row>
    <row r="760" spans="1:8">
      <c r="A760" s="407"/>
      <c r="B760" s="83" t="str">
        <f t="shared" si="23"/>
        <v/>
      </c>
      <c r="C760" s="85"/>
      <c r="D760" s="85"/>
      <c r="E760" s="6"/>
      <c r="F760" s="6"/>
      <c r="G760" s="6"/>
      <c r="H760" s="1066" t="str">
        <f t="shared" si="22"/>
        <v/>
      </c>
    </row>
    <row r="761" spans="1:8">
      <c r="A761" s="407"/>
      <c r="B761" s="83" t="str">
        <f t="shared" si="23"/>
        <v/>
      </c>
      <c r="C761" s="85"/>
      <c r="D761" s="85"/>
      <c r="E761" s="6"/>
      <c r="F761" s="6"/>
      <c r="G761" s="6"/>
      <c r="H761" s="1066" t="str">
        <f t="shared" si="22"/>
        <v/>
      </c>
    </row>
    <row r="762" spans="1:8">
      <c r="A762" s="407"/>
      <c r="B762" s="83" t="str">
        <f t="shared" si="23"/>
        <v/>
      </c>
      <c r="C762" s="85"/>
      <c r="D762" s="85"/>
      <c r="E762" s="6"/>
      <c r="F762" s="6"/>
      <c r="G762" s="6"/>
      <c r="H762" s="1066" t="str">
        <f t="shared" si="22"/>
        <v/>
      </c>
    </row>
    <row r="763" spans="1:8">
      <c r="A763" s="407"/>
      <c r="B763" s="83" t="str">
        <f t="shared" si="23"/>
        <v/>
      </c>
      <c r="C763" s="85"/>
      <c r="D763" s="85"/>
      <c r="E763" s="6"/>
      <c r="F763" s="6"/>
      <c r="G763" s="6"/>
      <c r="H763" s="1066" t="str">
        <f t="shared" si="22"/>
        <v/>
      </c>
    </row>
    <row r="764" spans="1:8">
      <c r="A764" s="407"/>
      <c r="B764" s="83" t="str">
        <f t="shared" si="23"/>
        <v/>
      </c>
      <c r="C764" s="85"/>
      <c r="D764" s="85"/>
      <c r="E764" s="6"/>
      <c r="F764" s="6"/>
      <c r="G764" s="6"/>
      <c r="H764" s="1066" t="str">
        <f t="shared" si="22"/>
        <v/>
      </c>
    </row>
    <row r="765" spans="1:8">
      <c r="A765" s="407"/>
      <c r="B765" s="83" t="str">
        <f t="shared" si="23"/>
        <v/>
      </c>
      <c r="C765" s="85"/>
      <c r="D765" s="85"/>
      <c r="E765" s="6"/>
      <c r="F765" s="6"/>
      <c r="G765" s="6"/>
      <c r="H765" s="1066" t="str">
        <f t="shared" si="22"/>
        <v/>
      </c>
    </row>
    <row r="766" spans="1:8">
      <c r="A766" s="407"/>
      <c r="B766" s="83" t="str">
        <f t="shared" si="23"/>
        <v/>
      </c>
      <c r="C766" s="85"/>
      <c r="D766" s="85"/>
      <c r="E766" s="6"/>
      <c r="F766" s="6"/>
      <c r="G766" s="6"/>
      <c r="H766" s="1066" t="str">
        <f t="shared" si="22"/>
        <v/>
      </c>
    </row>
    <row r="767" spans="1:8">
      <c r="A767" s="407"/>
      <c r="B767" s="83" t="str">
        <f t="shared" si="23"/>
        <v/>
      </c>
      <c r="C767" s="85"/>
      <c r="D767" s="85"/>
      <c r="E767" s="6"/>
      <c r="F767" s="6"/>
      <c r="G767" s="6"/>
      <c r="H767" s="1066" t="str">
        <f t="shared" si="22"/>
        <v/>
      </c>
    </row>
    <row r="768" spans="1:8">
      <c r="A768" s="407"/>
      <c r="B768" s="83" t="str">
        <f t="shared" si="23"/>
        <v/>
      </c>
      <c r="C768" s="85"/>
      <c r="D768" s="85"/>
      <c r="E768" s="6"/>
      <c r="F768" s="6"/>
      <c r="G768" s="6"/>
      <c r="H768" s="1066" t="str">
        <f t="shared" si="22"/>
        <v/>
      </c>
    </row>
    <row r="769" spans="1:8">
      <c r="A769" s="407"/>
      <c r="B769" s="83" t="str">
        <f t="shared" si="23"/>
        <v/>
      </c>
      <c r="C769" s="85"/>
      <c r="D769" s="85"/>
      <c r="E769" s="6"/>
      <c r="F769" s="6"/>
      <c r="G769" s="6"/>
      <c r="H769" s="1066" t="str">
        <f t="shared" si="22"/>
        <v/>
      </c>
    </row>
    <row r="770" spans="1:8">
      <c r="A770" s="407"/>
      <c r="B770" s="83" t="str">
        <f t="shared" si="23"/>
        <v/>
      </c>
      <c r="C770" s="85"/>
      <c r="D770" s="85"/>
      <c r="E770" s="6"/>
      <c r="F770" s="6"/>
      <c r="G770" s="6"/>
      <c r="H770" s="1066" t="str">
        <f t="shared" si="22"/>
        <v/>
      </c>
    </row>
    <row r="771" spans="1:8">
      <c r="A771" s="407"/>
      <c r="B771" s="83" t="str">
        <f t="shared" si="23"/>
        <v/>
      </c>
      <c r="C771" s="85"/>
      <c r="D771" s="85"/>
      <c r="E771" s="6"/>
      <c r="F771" s="6"/>
      <c r="G771" s="6"/>
      <c r="H771" s="1066" t="str">
        <f t="shared" ref="H771:H834" si="24">IF(A771="","",A771)</f>
        <v/>
      </c>
    </row>
    <row r="772" spans="1:8">
      <c r="A772" s="407"/>
      <c r="B772" s="83" t="str">
        <f t="shared" si="23"/>
        <v/>
      </c>
      <c r="C772" s="85"/>
      <c r="D772" s="85"/>
      <c r="E772" s="6"/>
      <c r="F772" s="6"/>
      <c r="G772" s="6"/>
      <c r="H772" s="1066" t="str">
        <f t="shared" si="24"/>
        <v/>
      </c>
    </row>
    <row r="773" spans="1:8">
      <c r="A773" s="407"/>
      <c r="B773" s="83" t="str">
        <f t="shared" si="23"/>
        <v/>
      </c>
      <c r="C773" s="85"/>
      <c r="D773" s="85"/>
      <c r="E773" s="6"/>
      <c r="F773" s="6"/>
      <c r="G773" s="6"/>
      <c r="H773" s="1066" t="str">
        <f t="shared" si="24"/>
        <v/>
      </c>
    </row>
    <row r="774" spans="1:8">
      <c r="A774" s="407"/>
      <c r="B774" s="83" t="str">
        <f t="shared" ref="B774:B837" si="25">IF(A774="","",A774)</f>
        <v/>
      </c>
      <c r="C774" s="85"/>
      <c r="D774" s="85"/>
      <c r="E774" s="6"/>
      <c r="F774" s="6"/>
      <c r="G774" s="6"/>
      <c r="H774" s="1066" t="str">
        <f t="shared" si="24"/>
        <v/>
      </c>
    </row>
    <row r="775" spans="1:8">
      <c r="A775" s="407"/>
      <c r="B775" s="83" t="str">
        <f t="shared" si="25"/>
        <v/>
      </c>
      <c r="C775" s="85"/>
      <c r="D775" s="85"/>
      <c r="E775" s="6"/>
      <c r="F775" s="6"/>
      <c r="G775" s="6"/>
      <c r="H775" s="1066" t="str">
        <f t="shared" si="24"/>
        <v/>
      </c>
    </row>
    <row r="776" spans="1:8">
      <c r="A776" s="407"/>
      <c r="B776" s="83" t="str">
        <f t="shared" si="25"/>
        <v/>
      </c>
      <c r="C776" s="85"/>
      <c r="D776" s="85"/>
      <c r="E776" s="6"/>
      <c r="F776" s="6"/>
      <c r="G776" s="6"/>
      <c r="H776" s="1066" t="str">
        <f t="shared" si="24"/>
        <v/>
      </c>
    </row>
    <row r="777" spans="1:8">
      <c r="A777" s="407"/>
      <c r="B777" s="83" t="str">
        <f t="shared" si="25"/>
        <v/>
      </c>
      <c r="C777" s="85"/>
      <c r="D777" s="85"/>
      <c r="E777" s="6"/>
      <c r="F777" s="6"/>
      <c r="G777" s="6"/>
      <c r="H777" s="1066" t="str">
        <f t="shared" si="24"/>
        <v/>
      </c>
    </row>
    <row r="778" spans="1:8">
      <c r="A778" s="407"/>
      <c r="B778" s="83" t="str">
        <f t="shared" si="25"/>
        <v/>
      </c>
      <c r="C778" s="85"/>
      <c r="D778" s="85"/>
      <c r="E778" s="6"/>
      <c r="F778" s="6"/>
      <c r="G778" s="6"/>
      <c r="H778" s="1066" t="str">
        <f t="shared" si="24"/>
        <v/>
      </c>
    </row>
    <row r="779" spans="1:8">
      <c r="A779" s="407"/>
      <c r="B779" s="83" t="str">
        <f t="shared" si="25"/>
        <v/>
      </c>
      <c r="C779" s="85"/>
      <c r="D779" s="85"/>
      <c r="E779" s="6"/>
      <c r="F779" s="6"/>
      <c r="G779" s="6"/>
      <c r="H779" s="1066" t="str">
        <f t="shared" si="24"/>
        <v/>
      </c>
    </row>
    <row r="780" spans="1:8">
      <c r="A780" s="407"/>
      <c r="B780" s="83" t="str">
        <f t="shared" si="25"/>
        <v/>
      </c>
      <c r="C780" s="85"/>
      <c r="D780" s="85"/>
      <c r="E780" s="6"/>
      <c r="F780" s="6"/>
      <c r="G780" s="6"/>
      <c r="H780" s="1066" t="str">
        <f t="shared" si="24"/>
        <v/>
      </c>
    </row>
    <row r="781" spans="1:8">
      <c r="A781" s="407"/>
      <c r="B781" s="83" t="str">
        <f t="shared" si="25"/>
        <v/>
      </c>
      <c r="C781" s="85"/>
      <c r="D781" s="85"/>
      <c r="E781" s="6"/>
      <c r="F781" s="6"/>
      <c r="G781" s="6"/>
      <c r="H781" s="1066" t="str">
        <f t="shared" si="24"/>
        <v/>
      </c>
    </row>
    <row r="782" spans="1:8">
      <c r="A782" s="407"/>
      <c r="B782" s="83" t="str">
        <f t="shared" si="25"/>
        <v/>
      </c>
      <c r="C782" s="85"/>
      <c r="D782" s="85"/>
      <c r="E782" s="6"/>
      <c r="F782" s="6"/>
      <c r="G782" s="6"/>
      <c r="H782" s="1066" t="str">
        <f t="shared" si="24"/>
        <v/>
      </c>
    </row>
    <row r="783" spans="1:8">
      <c r="A783" s="407"/>
      <c r="B783" s="83" t="str">
        <f t="shared" si="25"/>
        <v/>
      </c>
      <c r="C783" s="85"/>
      <c r="D783" s="85"/>
      <c r="E783" s="6"/>
      <c r="F783" s="6"/>
      <c r="G783" s="6"/>
      <c r="H783" s="1066" t="str">
        <f t="shared" si="24"/>
        <v/>
      </c>
    </row>
    <row r="784" spans="1:8">
      <c r="A784" s="407"/>
      <c r="B784" s="83" t="str">
        <f t="shared" si="25"/>
        <v/>
      </c>
      <c r="C784" s="85"/>
      <c r="D784" s="85"/>
      <c r="E784" s="6"/>
      <c r="F784" s="6"/>
      <c r="G784" s="6"/>
      <c r="H784" s="1066" t="str">
        <f t="shared" si="24"/>
        <v/>
      </c>
    </row>
    <row r="785" spans="1:8">
      <c r="A785" s="407"/>
      <c r="B785" s="83" t="str">
        <f t="shared" si="25"/>
        <v/>
      </c>
      <c r="C785" s="85"/>
      <c r="D785" s="85"/>
      <c r="E785" s="6"/>
      <c r="F785" s="6"/>
      <c r="G785" s="6"/>
      <c r="H785" s="1066" t="str">
        <f t="shared" si="24"/>
        <v/>
      </c>
    </row>
    <row r="786" spans="1:8">
      <c r="A786" s="407"/>
      <c r="B786" s="83" t="str">
        <f t="shared" si="25"/>
        <v/>
      </c>
      <c r="C786" s="85"/>
      <c r="D786" s="85"/>
      <c r="E786" s="6"/>
      <c r="F786" s="6"/>
      <c r="G786" s="6"/>
      <c r="H786" s="1066" t="str">
        <f t="shared" si="24"/>
        <v/>
      </c>
    </row>
    <row r="787" spans="1:8">
      <c r="A787" s="407"/>
      <c r="B787" s="83" t="str">
        <f t="shared" si="25"/>
        <v/>
      </c>
      <c r="C787" s="85"/>
      <c r="D787" s="85"/>
      <c r="E787" s="6"/>
      <c r="F787" s="6"/>
      <c r="G787" s="6"/>
      <c r="H787" s="1066" t="str">
        <f t="shared" si="24"/>
        <v/>
      </c>
    </row>
    <row r="788" spans="1:8">
      <c r="A788" s="407"/>
      <c r="B788" s="83" t="str">
        <f t="shared" si="25"/>
        <v/>
      </c>
      <c r="C788" s="85"/>
      <c r="D788" s="85"/>
      <c r="E788" s="6"/>
      <c r="F788" s="6"/>
      <c r="G788" s="6"/>
      <c r="H788" s="1066" t="str">
        <f t="shared" si="24"/>
        <v/>
      </c>
    </row>
    <row r="789" spans="1:8">
      <c r="A789" s="407"/>
      <c r="B789" s="83" t="str">
        <f t="shared" si="25"/>
        <v/>
      </c>
      <c r="C789" s="85"/>
      <c r="D789" s="85"/>
      <c r="E789" s="6"/>
      <c r="F789" s="6"/>
      <c r="G789" s="6"/>
      <c r="H789" s="1066" t="str">
        <f t="shared" si="24"/>
        <v/>
      </c>
    </row>
    <row r="790" spans="1:8">
      <c r="A790" s="407"/>
      <c r="B790" s="83" t="str">
        <f t="shared" si="25"/>
        <v/>
      </c>
      <c r="C790" s="85"/>
      <c r="D790" s="85"/>
      <c r="E790" s="6"/>
      <c r="F790" s="6"/>
      <c r="G790" s="6"/>
      <c r="H790" s="1066" t="str">
        <f t="shared" si="24"/>
        <v/>
      </c>
    </row>
    <row r="791" spans="1:8">
      <c r="A791" s="407"/>
      <c r="B791" s="83" t="str">
        <f t="shared" si="25"/>
        <v/>
      </c>
      <c r="C791" s="85"/>
      <c r="D791" s="85"/>
      <c r="E791" s="6"/>
      <c r="F791" s="6"/>
      <c r="G791" s="6"/>
      <c r="H791" s="1066" t="str">
        <f t="shared" si="24"/>
        <v/>
      </c>
    </row>
    <row r="792" spans="1:8">
      <c r="A792" s="407"/>
      <c r="B792" s="83" t="str">
        <f t="shared" si="25"/>
        <v/>
      </c>
      <c r="C792" s="85"/>
      <c r="D792" s="85"/>
      <c r="E792" s="6"/>
      <c r="F792" s="6"/>
      <c r="G792" s="6"/>
      <c r="H792" s="1066" t="str">
        <f t="shared" si="24"/>
        <v/>
      </c>
    </row>
    <row r="793" spans="1:8">
      <c r="A793" s="407"/>
      <c r="B793" s="83" t="str">
        <f t="shared" si="25"/>
        <v/>
      </c>
      <c r="C793" s="85"/>
      <c r="D793" s="85"/>
      <c r="E793" s="6"/>
      <c r="F793" s="6"/>
      <c r="G793" s="6"/>
      <c r="H793" s="1066" t="str">
        <f t="shared" si="24"/>
        <v/>
      </c>
    </row>
    <row r="794" spans="1:8">
      <c r="A794" s="407"/>
      <c r="B794" s="83" t="str">
        <f t="shared" si="25"/>
        <v/>
      </c>
      <c r="C794" s="85"/>
      <c r="D794" s="85"/>
      <c r="E794" s="6"/>
      <c r="F794" s="6"/>
      <c r="G794" s="6"/>
      <c r="H794" s="1066" t="str">
        <f t="shared" si="24"/>
        <v/>
      </c>
    </row>
    <row r="795" spans="1:8">
      <c r="A795" s="407"/>
      <c r="B795" s="83" t="str">
        <f t="shared" si="25"/>
        <v/>
      </c>
      <c r="C795" s="85"/>
      <c r="D795" s="85"/>
      <c r="E795" s="6"/>
      <c r="F795" s="6"/>
      <c r="G795" s="6"/>
      <c r="H795" s="1066" t="str">
        <f t="shared" si="24"/>
        <v/>
      </c>
    </row>
    <row r="796" spans="1:8">
      <c r="A796" s="407"/>
      <c r="B796" s="83" t="str">
        <f t="shared" si="25"/>
        <v/>
      </c>
      <c r="C796" s="85"/>
      <c r="D796" s="85"/>
      <c r="E796" s="6"/>
      <c r="F796" s="6"/>
      <c r="G796" s="6"/>
      <c r="H796" s="1066" t="str">
        <f t="shared" si="24"/>
        <v/>
      </c>
    </row>
    <row r="797" spans="1:8">
      <c r="A797" s="407"/>
      <c r="B797" s="83" t="str">
        <f t="shared" si="25"/>
        <v/>
      </c>
      <c r="C797" s="85"/>
      <c r="D797" s="85"/>
      <c r="E797" s="6"/>
      <c r="F797" s="6"/>
      <c r="G797" s="6"/>
      <c r="H797" s="1066" t="str">
        <f t="shared" si="24"/>
        <v/>
      </c>
    </row>
    <row r="798" spans="1:8">
      <c r="A798" s="407"/>
      <c r="B798" s="83" t="str">
        <f t="shared" si="25"/>
        <v/>
      </c>
      <c r="C798" s="85"/>
      <c r="D798" s="85"/>
      <c r="E798" s="6"/>
      <c r="F798" s="6"/>
      <c r="G798" s="6"/>
      <c r="H798" s="1066" t="str">
        <f t="shared" si="24"/>
        <v/>
      </c>
    </row>
    <row r="799" spans="1:8">
      <c r="A799" s="407"/>
      <c r="B799" s="83" t="str">
        <f t="shared" si="25"/>
        <v/>
      </c>
      <c r="C799" s="85"/>
      <c r="D799" s="85"/>
      <c r="E799" s="6"/>
      <c r="F799" s="6"/>
      <c r="G799" s="6"/>
      <c r="H799" s="1066" t="str">
        <f t="shared" si="24"/>
        <v/>
      </c>
    </row>
    <row r="800" spans="1:8">
      <c r="A800" s="407"/>
      <c r="B800" s="83" t="str">
        <f t="shared" si="25"/>
        <v/>
      </c>
      <c r="C800" s="85"/>
      <c r="D800" s="85"/>
      <c r="E800" s="6"/>
      <c r="F800" s="6"/>
      <c r="G800" s="6"/>
      <c r="H800" s="1066" t="str">
        <f t="shared" si="24"/>
        <v/>
      </c>
    </row>
    <row r="801" spans="1:8">
      <c r="A801" s="407"/>
      <c r="B801" s="83" t="str">
        <f t="shared" si="25"/>
        <v/>
      </c>
      <c r="C801" s="85"/>
      <c r="D801" s="85"/>
      <c r="E801" s="6"/>
      <c r="F801" s="6"/>
      <c r="G801" s="6"/>
      <c r="H801" s="1066" t="str">
        <f t="shared" si="24"/>
        <v/>
      </c>
    </row>
    <row r="802" spans="1:8">
      <c r="A802" s="407"/>
      <c r="B802" s="83" t="str">
        <f t="shared" si="25"/>
        <v/>
      </c>
      <c r="C802" s="85"/>
      <c r="D802" s="85"/>
      <c r="E802" s="6"/>
      <c r="F802" s="6"/>
      <c r="G802" s="6"/>
      <c r="H802" s="1066" t="str">
        <f t="shared" si="24"/>
        <v/>
      </c>
    </row>
    <row r="803" spans="1:8">
      <c r="A803" s="407"/>
      <c r="B803" s="83" t="str">
        <f t="shared" si="25"/>
        <v/>
      </c>
      <c r="C803" s="85"/>
      <c r="D803" s="85"/>
      <c r="E803" s="6"/>
      <c r="F803" s="6"/>
      <c r="G803" s="6"/>
      <c r="H803" s="1066" t="str">
        <f t="shared" si="24"/>
        <v/>
      </c>
    </row>
    <row r="804" spans="1:8">
      <c r="A804" s="407"/>
      <c r="B804" s="83" t="str">
        <f t="shared" si="25"/>
        <v/>
      </c>
      <c r="C804" s="85"/>
      <c r="D804" s="85"/>
      <c r="E804" s="6"/>
      <c r="F804" s="6"/>
      <c r="G804" s="6"/>
      <c r="H804" s="1066" t="str">
        <f t="shared" si="24"/>
        <v/>
      </c>
    </row>
    <row r="805" spans="1:8">
      <c r="A805" s="407"/>
      <c r="B805" s="83" t="str">
        <f t="shared" si="25"/>
        <v/>
      </c>
      <c r="C805" s="85"/>
      <c r="D805" s="85"/>
      <c r="E805" s="6"/>
      <c r="F805" s="6"/>
      <c r="G805" s="6"/>
      <c r="H805" s="1066" t="str">
        <f t="shared" si="24"/>
        <v/>
      </c>
    </row>
    <row r="806" spans="1:8">
      <c r="A806" s="407"/>
      <c r="B806" s="83" t="str">
        <f t="shared" si="25"/>
        <v/>
      </c>
      <c r="C806" s="85"/>
      <c r="D806" s="85"/>
      <c r="E806" s="6"/>
      <c r="F806" s="6"/>
      <c r="G806" s="6"/>
      <c r="H806" s="1066" t="str">
        <f t="shared" si="24"/>
        <v/>
      </c>
    </row>
    <row r="807" spans="1:8">
      <c r="A807" s="407"/>
      <c r="B807" s="83" t="str">
        <f t="shared" si="25"/>
        <v/>
      </c>
      <c r="C807" s="85"/>
      <c r="D807" s="85"/>
      <c r="E807" s="6"/>
      <c r="F807" s="6"/>
      <c r="G807" s="6"/>
      <c r="H807" s="1066" t="str">
        <f t="shared" si="24"/>
        <v/>
      </c>
    </row>
    <row r="808" spans="1:8">
      <c r="A808" s="407"/>
      <c r="B808" s="83" t="str">
        <f t="shared" si="25"/>
        <v/>
      </c>
      <c r="C808" s="85"/>
      <c r="D808" s="85"/>
      <c r="E808" s="6"/>
      <c r="F808" s="6"/>
      <c r="G808" s="6"/>
      <c r="H808" s="1066" t="str">
        <f t="shared" si="24"/>
        <v/>
      </c>
    </row>
    <row r="809" spans="1:8">
      <c r="A809" s="407"/>
      <c r="B809" s="83" t="str">
        <f t="shared" si="25"/>
        <v/>
      </c>
      <c r="C809" s="85"/>
      <c r="D809" s="85"/>
      <c r="E809" s="6"/>
      <c r="F809" s="6"/>
      <c r="G809" s="6"/>
      <c r="H809" s="1066" t="str">
        <f t="shared" si="24"/>
        <v/>
      </c>
    </row>
    <row r="810" spans="1:8">
      <c r="A810" s="407"/>
      <c r="B810" s="83" t="str">
        <f t="shared" si="25"/>
        <v/>
      </c>
      <c r="C810" s="85"/>
      <c r="D810" s="85"/>
      <c r="E810" s="6"/>
      <c r="F810" s="6"/>
      <c r="G810" s="6"/>
      <c r="H810" s="1066" t="str">
        <f t="shared" si="24"/>
        <v/>
      </c>
    </row>
    <row r="811" spans="1:8">
      <c r="A811" s="407"/>
      <c r="B811" s="83" t="str">
        <f t="shared" si="25"/>
        <v/>
      </c>
      <c r="C811" s="85"/>
      <c r="D811" s="85"/>
      <c r="E811" s="6"/>
      <c r="F811" s="6"/>
      <c r="G811" s="6"/>
      <c r="H811" s="1066" t="str">
        <f t="shared" si="24"/>
        <v/>
      </c>
    </row>
    <row r="812" spans="1:8">
      <c r="A812" s="407"/>
      <c r="B812" s="83" t="str">
        <f t="shared" si="25"/>
        <v/>
      </c>
      <c r="C812" s="85"/>
      <c r="D812" s="85"/>
      <c r="E812" s="6"/>
      <c r="F812" s="6"/>
      <c r="G812" s="6"/>
      <c r="H812" s="1066" t="str">
        <f t="shared" si="24"/>
        <v/>
      </c>
    </row>
    <row r="813" spans="1:8">
      <c r="A813" s="407"/>
      <c r="B813" s="83" t="str">
        <f t="shared" si="25"/>
        <v/>
      </c>
      <c r="C813" s="85"/>
      <c r="D813" s="85"/>
      <c r="E813" s="6"/>
      <c r="F813" s="6"/>
      <c r="G813" s="6"/>
      <c r="H813" s="1066" t="str">
        <f t="shared" si="24"/>
        <v/>
      </c>
    </row>
    <row r="814" spans="1:8">
      <c r="A814" s="407"/>
      <c r="B814" s="83" t="str">
        <f t="shared" si="25"/>
        <v/>
      </c>
      <c r="C814" s="85"/>
      <c r="D814" s="85"/>
      <c r="E814" s="6"/>
      <c r="F814" s="6"/>
      <c r="G814" s="6"/>
      <c r="H814" s="1066" t="str">
        <f t="shared" si="24"/>
        <v/>
      </c>
    </row>
    <row r="815" spans="1:8">
      <c r="A815" s="407"/>
      <c r="B815" s="83" t="str">
        <f t="shared" si="25"/>
        <v/>
      </c>
      <c r="C815" s="85"/>
      <c r="D815" s="85"/>
      <c r="E815" s="6"/>
      <c r="F815" s="6"/>
      <c r="G815" s="6"/>
      <c r="H815" s="1066" t="str">
        <f t="shared" si="24"/>
        <v/>
      </c>
    </row>
    <row r="816" spans="1:8">
      <c r="A816" s="407"/>
      <c r="B816" s="83" t="str">
        <f t="shared" si="25"/>
        <v/>
      </c>
      <c r="C816" s="85"/>
      <c r="D816" s="85"/>
      <c r="E816" s="6"/>
      <c r="F816" s="6"/>
      <c r="G816" s="6"/>
      <c r="H816" s="1066" t="str">
        <f t="shared" si="24"/>
        <v/>
      </c>
    </row>
    <row r="817" spans="1:8">
      <c r="A817" s="407"/>
      <c r="B817" s="83" t="str">
        <f t="shared" si="25"/>
        <v/>
      </c>
      <c r="C817" s="85"/>
      <c r="D817" s="85"/>
      <c r="E817" s="6"/>
      <c r="F817" s="6"/>
      <c r="G817" s="6"/>
      <c r="H817" s="1066" t="str">
        <f t="shared" si="24"/>
        <v/>
      </c>
    </row>
    <row r="818" spans="1:8">
      <c r="A818" s="407"/>
      <c r="B818" s="83" t="str">
        <f t="shared" si="25"/>
        <v/>
      </c>
      <c r="C818" s="85"/>
      <c r="D818" s="85"/>
      <c r="E818" s="6"/>
      <c r="F818" s="6"/>
      <c r="G818" s="6"/>
      <c r="H818" s="1066" t="str">
        <f t="shared" si="24"/>
        <v/>
      </c>
    </row>
    <row r="819" spans="1:8">
      <c r="A819" s="407"/>
      <c r="B819" s="83" t="str">
        <f t="shared" si="25"/>
        <v/>
      </c>
      <c r="C819" s="85"/>
      <c r="D819" s="85"/>
      <c r="E819" s="6"/>
      <c r="F819" s="6"/>
      <c r="G819" s="6"/>
      <c r="H819" s="1066" t="str">
        <f t="shared" si="24"/>
        <v/>
      </c>
    </row>
    <row r="820" spans="1:8">
      <c r="A820" s="407"/>
      <c r="B820" s="83" t="str">
        <f t="shared" si="25"/>
        <v/>
      </c>
      <c r="C820" s="85"/>
      <c r="D820" s="85"/>
      <c r="E820" s="6"/>
      <c r="F820" s="6"/>
      <c r="G820" s="6"/>
      <c r="H820" s="1066" t="str">
        <f t="shared" si="24"/>
        <v/>
      </c>
    </row>
    <row r="821" spans="1:8">
      <c r="A821" s="407"/>
      <c r="B821" s="83" t="str">
        <f t="shared" si="25"/>
        <v/>
      </c>
      <c r="C821" s="85"/>
      <c r="D821" s="85"/>
      <c r="E821" s="6"/>
      <c r="F821" s="6"/>
      <c r="G821" s="6"/>
      <c r="H821" s="1066" t="str">
        <f t="shared" si="24"/>
        <v/>
      </c>
    </row>
    <row r="822" spans="1:8">
      <c r="A822" s="407"/>
      <c r="B822" s="83" t="str">
        <f t="shared" si="25"/>
        <v/>
      </c>
      <c r="C822" s="85"/>
      <c r="D822" s="85"/>
      <c r="E822" s="6"/>
      <c r="F822" s="6"/>
      <c r="G822" s="6"/>
      <c r="H822" s="1066" t="str">
        <f t="shared" si="24"/>
        <v/>
      </c>
    </row>
    <row r="823" spans="1:8">
      <c r="A823" s="407"/>
      <c r="B823" s="83" t="str">
        <f t="shared" si="25"/>
        <v/>
      </c>
      <c r="C823" s="85"/>
      <c r="D823" s="85"/>
      <c r="E823" s="6"/>
      <c r="F823" s="6"/>
      <c r="G823" s="6"/>
      <c r="H823" s="1066" t="str">
        <f t="shared" si="24"/>
        <v/>
      </c>
    </row>
    <row r="824" spans="1:8">
      <c r="A824" s="407"/>
      <c r="B824" s="83" t="str">
        <f t="shared" si="25"/>
        <v/>
      </c>
      <c r="C824" s="85"/>
      <c r="D824" s="85"/>
      <c r="E824" s="6"/>
      <c r="F824" s="6"/>
      <c r="G824" s="6"/>
      <c r="H824" s="1066" t="str">
        <f t="shared" si="24"/>
        <v/>
      </c>
    </row>
    <row r="825" spans="1:8">
      <c r="A825" s="407"/>
      <c r="B825" s="83" t="str">
        <f t="shared" si="25"/>
        <v/>
      </c>
      <c r="C825" s="85"/>
      <c r="D825" s="85"/>
      <c r="E825" s="6"/>
      <c r="F825" s="6"/>
      <c r="G825" s="6"/>
      <c r="H825" s="1066" t="str">
        <f t="shared" si="24"/>
        <v/>
      </c>
    </row>
    <row r="826" spans="1:8">
      <c r="A826" s="407"/>
      <c r="B826" s="83" t="str">
        <f t="shared" si="25"/>
        <v/>
      </c>
      <c r="C826" s="85"/>
      <c r="D826" s="85"/>
      <c r="E826" s="6"/>
      <c r="F826" s="6"/>
      <c r="G826" s="6"/>
      <c r="H826" s="1066" t="str">
        <f t="shared" si="24"/>
        <v/>
      </c>
    </row>
    <row r="827" spans="1:8">
      <c r="A827" s="407"/>
      <c r="B827" s="83" t="str">
        <f t="shared" si="25"/>
        <v/>
      </c>
      <c r="C827" s="85"/>
      <c r="D827" s="85"/>
      <c r="E827" s="6"/>
      <c r="F827" s="6"/>
      <c r="G827" s="6"/>
      <c r="H827" s="1066" t="str">
        <f t="shared" si="24"/>
        <v/>
      </c>
    </row>
    <row r="828" spans="1:8">
      <c r="A828" s="407"/>
      <c r="B828" s="83" t="str">
        <f t="shared" si="25"/>
        <v/>
      </c>
      <c r="C828" s="85"/>
      <c r="D828" s="85"/>
      <c r="E828" s="6"/>
      <c r="F828" s="6"/>
      <c r="G828" s="6"/>
      <c r="H828" s="1066" t="str">
        <f t="shared" si="24"/>
        <v/>
      </c>
    </row>
    <row r="829" spans="1:8">
      <c r="A829" s="407"/>
      <c r="B829" s="83" t="str">
        <f t="shared" si="25"/>
        <v/>
      </c>
      <c r="C829" s="85"/>
      <c r="D829" s="85"/>
      <c r="E829" s="6"/>
      <c r="F829" s="6"/>
      <c r="G829" s="6"/>
      <c r="H829" s="1066" t="str">
        <f t="shared" si="24"/>
        <v/>
      </c>
    </row>
    <row r="830" spans="1:8">
      <c r="A830" s="407"/>
      <c r="B830" s="83" t="str">
        <f t="shared" si="25"/>
        <v/>
      </c>
      <c r="C830" s="85"/>
      <c r="D830" s="85"/>
      <c r="E830" s="6"/>
      <c r="F830" s="6"/>
      <c r="G830" s="6"/>
      <c r="H830" s="1066" t="str">
        <f t="shared" si="24"/>
        <v/>
      </c>
    </row>
    <row r="831" spans="1:8">
      <c r="A831" s="407"/>
      <c r="B831" s="83" t="str">
        <f t="shared" si="25"/>
        <v/>
      </c>
      <c r="C831" s="85"/>
      <c r="D831" s="85"/>
      <c r="E831" s="6"/>
      <c r="F831" s="6"/>
      <c r="G831" s="6"/>
      <c r="H831" s="1066" t="str">
        <f t="shared" si="24"/>
        <v/>
      </c>
    </row>
    <row r="832" spans="1:8">
      <c r="A832" s="407"/>
      <c r="B832" s="83" t="str">
        <f t="shared" si="25"/>
        <v/>
      </c>
      <c r="C832" s="85"/>
      <c r="D832" s="85"/>
      <c r="E832" s="6"/>
      <c r="F832" s="6"/>
      <c r="G832" s="6"/>
      <c r="H832" s="1066" t="str">
        <f t="shared" si="24"/>
        <v/>
      </c>
    </row>
    <row r="833" spans="1:8">
      <c r="A833" s="407"/>
      <c r="B833" s="83" t="str">
        <f t="shared" si="25"/>
        <v/>
      </c>
      <c r="C833" s="85"/>
      <c r="D833" s="85"/>
      <c r="E833" s="6"/>
      <c r="F833" s="6"/>
      <c r="G833" s="6"/>
      <c r="H833" s="1066" t="str">
        <f t="shared" si="24"/>
        <v/>
      </c>
    </row>
    <row r="834" spans="1:8">
      <c r="A834" s="407"/>
      <c r="B834" s="83" t="str">
        <f t="shared" si="25"/>
        <v/>
      </c>
      <c r="C834" s="85"/>
      <c r="D834" s="85"/>
      <c r="E834" s="6"/>
      <c r="F834" s="6"/>
      <c r="G834" s="6"/>
      <c r="H834" s="1066" t="str">
        <f t="shared" si="24"/>
        <v/>
      </c>
    </row>
    <row r="835" spans="1:8">
      <c r="A835" s="407"/>
      <c r="B835" s="83" t="str">
        <f t="shared" si="25"/>
        <v/>
      </c>
      <c r="C835" s="85"/>
      <c r="D835" s="85"/>
      <c r="E835" s="6"/>
      <c r="F835" s="6"/>
      <c r="G835" s="6"/>
      <c r="H835" s="1066" t="str">
        <f t="shared" ref="H835:H898" si="26">IF(A835="","",A835)</f>
        <v/>
      </c>
    </row>
    <row r="836" spans="1:8">
      <c r="A836" s="407"/>
      <c r="B836" s="83" t="str">
        <f t="shared" si="25"/>
        <v/>
      </c>
      <c r="C836" s="85"/>
      <c r="D836" s="85"/>
      <c r="E836" s="6"/>
      <c r="F836" s="6"/>
      <c r="G836" s="6"/>
      <c r="H836" s="1066" t="str">
        <f t="shared" si="26"/>
        <v/>
      </c>
    </row>
    <row r="837" spans="1:8">
      <c r="A837" s="407"/>
      <c r="B837" s="83" t="str">
        <f t="shared" si="25"/>
        <v/>
      </c>
      <c r="C837" s="85"/>
      <c r="D837" s="85"/>
      <c r="E837" s="6"/>
      <c r="F837" s="6"/>
      <c r="G837" s="6"/>
      <c r="H837" s="1066" t="str">
        <f t="shared" si="26"/>
        <v/>
      </c>
    </row>
    <row r="838" spans="1:8">
      <c r="A838" s="407"/>
      <c r="B838" s="83" t="str">
        <f t="shared" ref="B838:B900" si="27">IF(A838="","",A838)</f>
        <v/>
      </c>
      <c r="C838" s="85"/>
      <c r="D838" s="85"/>
      <c r="E838" s="6"/>
      <c r="F838" s="6"/>
      <c r="G838" s="6"/>
      <c r="H838" s="1066" t="str">
        <f t="shared" si="26"/>
        <v/>
      </c>
    </row>
    <row r="839" spans="1:8">
      <c r="A839" s="407"/>
      <c r="B839" s="83" t="str">
        <f t="shared" si="27"/>
        <v/>
      </c>
      <c r="C839" s="85"/>
      <c r="D839" s="85"/>
      <c r="E839" s="6"/>
      <c r="F839" s="6"/>
      <c r="G839" s="6"/>
      <c r="H839" s="1066" t="str">
        <f t="shared" si="26"/>
        <v/>
      </c>
    </row>
    <row r="840" spans="1:8">
      <c r="A840" s="407"/>
      <c r="B840" s="83" t="str">
        <f t="shared" si="27"/>
        <v/>
      </c>
      <c r="C840" s="85"/>
      <c r="D840" s="85"/>
      <c r="E840" s="6"/>
      <c r="F840" s="6"/>
      <c r="G840" s="6"/>
      <c r="H840" s="1066" t="str">
        <f t="shared" si="26"/>
        <v/>
      </c>
    </row>
    <row r="841" spans="1:8">
      <c r="A841" s="407"/>
      <c r="B841" s="83" t="str">
        <f t="shared" si="27"/>
        <v/>
      </c>
      <c r="C841" s="85"/>
      <c r="D841" s="85"/>
      <c r="E841" s="6"/>
      <c r="F841" s="6"/>
      <c r="G841" s="6"/>
      <c r="H841" s="1066" t="str">
        <f t="shared" si="26"/>
        <v/>
      </c>
    </row>
    <row r="842" spans="1:8">
      <c r="A842" s="407"/>
      <c r="B842" s="83" t="str">
        <f t="shared" si="27"/>
        <v/>
      </c>
      <c r="C842" s="85"/>
      <c r="D842" s="85"/>
      <c r="E842" s="6"/>
      <c r="F842" s="6"/>
      <c r="G842" s="6"/>
      <c r="H842" s="1066" t="str">
        <f t="shared" si="26"/>
        <v/>
      </c>
    </row>
    <row r="843" spans="1:8">
      <c r="A843" s="407"/>
      <c r="B843" s="83" t="str">
        <f t="shared" si="27"/>
        <v/>
      </c>
      <c r="C843" s="85"/>
      <c r="D843" s="85"/>
      <c r="E843" s="6"/>
      <c r="F843" s="6"/>
      <c r="G843" s="6"/>
      <c r="H843" s="1066" t="str">
        <f t="shared" si="26"/>
        <v/>
      </c>
    </row>
    <row r="844" spans="1:8">
      <c r="A844" s="407"/>
      <c r="B844" s="83" t="str">
        <f t="shared" si="27"/>
        <v/>
      </c>
      <c r="C844" s="85"/>
      <c r="D844" s="85"/>
      <c r="E844" s="6"/>
      <c r="F844" s="6"/>
      <c r="G844" s="6"/>
      <c r="H844" s="1066" t="str">
        <f t="shared" si="26"/>
        <v/>
      </c>
    </row>
    <row r="845" spans="1:8">
      <c r="A845" s="407"/>
      <c r="B845" s="83" t="str">
        <f t="shared" si="27"/>
        <v/>
      </c>
      <c r="C845" s="85"/>
      <c r="D845" s="85"/>
      <c r="E845" s="6"/>
      <c r="F845" s="6"/>
      <c r="G845" s="6"/>
      <c r="H845" s="1066" t="str">
        <f t="shared" si="26"/>
        <v/>
      </c>
    </row>
    <row r="846" spans="1:8">
      <c r="A846" s="407"/>
      <c r="B846" s="83" t="str">
        <f t="shared" si="27"/>
        <v/>
      </c>
      <c r="C846" s="85"/>
      <c r="D846" s="85"/>
      <c r="E846" s="6"/>
      <c r="F846" s="6"/>
      <c r="G846" s="6"/>
      <c r="H846" s="1066" t="str">
        <f t="shared" si="26"/>
        <v/>
      </c>
    </row>
    <row r="847" spans="1:8">
      <c r="A847" s="407"/>
      <c r="B847" s="83" t="str">
        <f t="shared" si="27"/>
        <v/>
      </c>
      <c r="C847" s="85"/>
      <c r="D847" s="85"/>
      <c r="E847" s="6"/>
      <c r="F847" s="6"/>
      <c r="G847" s="6"/>
      <c r="H847" s="1066" t="str">
        <f t="shared" si="26"/>
        <v/>
      </c>
    </row>
    <row r="848" spans="1:8">
      <c r="A848" s="407"/>
      <c r="B848" s="83" t="str">
        <f t="shared" si="27"/>
        <v/>
      </c>
      <c r="C848" s="85"/>
      <c r="D848" s="85"/>
      <c r="E848" s="6"/>
      <c r="F848" s="6"/>
      <c r="G848" s="6"/>
      <c r="H848" s="1066" t="str">
        <f t="shared" si="26"/>
        <v/>
      </c>
    </row>
    <row r="849" spans="1:8">
      <c r="A849" s="407"/>
      <c r="B849" s="83" t="str">
        <f t="shared" si="27"/>
        <v/>
      </c>
      <c r="C849" s="85"/>
      <c r="D849" s="85"/>
      <c r="E849" s="6"/>
      <c r="F849" s="6"/>
      <c r="G849" s="6"/>
      <c r="H849" s="1066" t="str">
        <f t="shared" si="26"/>
        <v/>
      </c>
    </row>
    <row r="850" spans="1:8">
      <c r="A850" s="407"/>
      <c r="B850" s="83" t="str">
        <f t="shared" si="27"/>
        <v/>
      </c>
      <c r="C850" s="85"/>
      <c r="D850" s="85"/>
      <c r="E850" s="6"/>
      <c r="F850" s="6"/>
      <c r="G850" s="6"/>
      <c r="H850" s="1066" t="str">
        <f t="shared" si="26"/>
        <v/>
      </c>
    </row>
    <row r="851" spans="1:8">
      <c r="A851" s="407"/>
      <c r="B851" s="83" t="str">
        <f t="shared" si="27"/>
        <v/>
      </c>
      <c r="C851" s="85"/>
      <c r="D851" s="85"/>
      <c r="E851" s="6"/>
      <c r="F851" s="6"/>
      <c r="G851" s="6"/>
      <c r="H851" s="1066" t="str">
        <f t="shared" si="26"/>
        <v/>
      </c>
    </row>
    <row r="852" spans="1:8">
      <c r="A852" s="407"/>
      <c r="B852" s="83" t="str">
        <f t="shared" si="27"/>
        <v/>
      </c>
      <c r="C852" s="85"/>
      <c r="D852" s="85"/>
      <c r="E852" s="6"/>
      <c r="F852" s="6"/>
      <c r="G852" s="6"/>
      <c r="H852" s="1066" t="str">
        <f t="shared" si="26"/>
        <v/>
      </c>
    </row>
    <row r="853" spans="1:8">
      <c r="A853" s="407"/>
      <c r="B853" s="83" t="str">
        <f t="shared" si="27"/>
        <v/>
      </c>
      <c r="C853" s="85"/>
      <c r="D853" s="85"/>
      <c r="E853" s="6"/>
      <c r="F853" s="6"/>
      <c r="G853" s="6"/>
      <c r="H853" s="1066" t="str">
        <f t="shared" si="26"/>
        <v/>
      </c>
    </row>
    <row r="854" spans="1:8">
      <c r="A854" s="407"/>
      <c r="B854" s="83" t="str">
        <f t="shared" si="27"/>
        <v/>
      </c>
      <c r="C854" s="85"/>
      <c r="D854" s="85"/>
      <c r="E854" s="6"/>
      <c r="F854" s="6"/>
      <c r="G854" s="6"/>
      <c r="H854" s="1066" t="str">
        <f t="shared" si="26"/>
        <v/>
      </c>
    </row>
    <row r="855" spans="1:8">
      <c r="A855" s="407"/>
      <c r="B855" s="83" t="str">
        <f t="shared" si="27"/>
        <v/>
      </c>
      <c r="C855" s="85"/>
      <c r="D855" s="85"/>
      <c r="E855" s="6"/>
      <c r="F855" s="6"/>
      <c r="G855" s="6"/>
      <c r="H855" s="1066" t="str">
        <f t="shared" si="26"/>
        <v/>
      </c>
    </row>
    <row r="856" spans="1:8">
      <c r="A856" s="407"/>
      <c r="B856" s="83" t="str">
        <f t="shared" si="27"/>
        <v/>
      </c>
      <c r="C856" s="85"/>
      <c r="D856" s="85"/>
      <c r="E856" s="6"/>
      <c r="F856" s="6"/>
      <c r="G856" s="6"/>
      <c r="H856" s="1066" t="str">
        <f t="shared" si="26"/>
        <v/>
      </c>
    </row>
    <row r="857" spans="1:8">
      <c r="A857" s="407"/>
      <c r="B857" s="83" t="str">
        <f t="shared" si="27"/>
        <v/>
      </c>
      <c r="C857" s="85"/>
      <c r="D857" s="85"/>
      <c r="E857" s="6"/>
      <c r="F857" s="6"/>
      <c r="G857" s="6"/>
      <c r="H857" s="1066" t="str">
        <f t="shared" si="26"/>
        <v/>
      </c>
    </row>
    <row r="858" spans="1:8">
      <c r="A858" s="407"/>
      <c r="B858" s="83" t="str">
        <f t="shared" si="27"/>
        <v/>
      </c>
      <c r="C858" s="85"/>
      <c r="D858" s="85"/>
      <c r="E858" s="6"/>
      <c r="F858" s="6"/>
      <c r="G858" s="6"/>
      <c r="H858" s="1066" t="str">
        <f t="shared" si="26"/>
        <v/>
      </c>
    </row>
    <row r="859" spans="1:8">
      <c r="A859" s="407"/>
      <c r="B859" s="83" t="str">
        <f t="shared" si="27"/>
        <v/>
      </c>
      <c r="C859" s="85"/>
      <c r="D859" s="85"/>
      <c r="E859" s="6"/>
      <c r="F859" s="6"/>
      <c r="G859" s="6"/>
      <c r="H859" s="1066" t="str">
        <f t="shared" si="26"/>
        <v/>
      </c>
    </row>
    <row r="860" spans="1:8">
      <c r="A860" s="407"/>
      <c r="B860" s="83" t="str">
        <f t="shared" si="27"/>
        <v/>
      </c>
      <c r="C860" s="85"/>
      <c r="D860" s="85"/>
      <c r="E860" s="6"/>
      <c r="F860" s="6"/>
      <c r="G860" s="6"/>
      <c r="H860" s="1066" t="str">
        <f t="shared" si="26"/>
        <v/>
      </c>
    </row>
    <row r="861" spans="1:8">
      <c r="A861" s="407"/>
      <c r="B861" s="83" t="str">
        <f t="shared" si="27"/>
        <v/>
      </c>
      <c r="C861" s="85"/>
      <c r="D861" s="85"/>
      <c r="E861" s="6"/>
      <c r="F861" s="6"/>
      <c r="G861" s="6"/>
      <c r="H861" s="1066" t="str">
        <f t="shared" si="26"/>
        <v/>
      </c>
    </row>
    <row r="862" spans="1:8">
      <c r="A862" s="407"/>
      <c r="B862" s="83" t="str">
        <f t="shared" si="27"/>
        <v/>
      </c>
      <c r="C862" s="85"/>
      <c r="D862" s="85"/>
      <c r="E862" s="6"/>
      <c r="F862" s="6"/>
      <c r="G862" s="6"/>
      <c r="H862" s="1066" t="str">
        <f t="shared" si="26"/>
        <v/>
      </c>
    </row>
    <row r="863" spans="1:8">
      <c r="A863" s="407"/>
      <c r="B863" s="83" t="str">
        <f t="shared" si="27"/>
        <v/>
      </c>
      <c r="C863" s="85"/>
      <c r="D863" s="85"/>
      <c r="E863" s="6"/>
      <c r="F863" s="6"/>
      <c r="G863" s="6"/>
      <c r="H863" s="1066" t="str">
        <f t="shared" si="26"/>
        <v/>
      </c>
    </row>
    <row r="864" spans="1:8">
      <c r="A864" s="407"/>
      <c r="B864" s="83" t="str">
        <f t="shared" si="27"/>
        <v/>
      </c>
      <c r="C864" s="85"/>
      <c r="D864" s="85"/>
      <c r="E864" s="6"/>
      <c r="F864" s="6"/>
      <c r="G864" s="6"/>
      <c r="H864" s="1066" t="str">
        <f t="shared" si="26"/>
        <v/>
      </c>
    </row>
    <row r="865" spans="1:8">
      <c r="A865" s="407"/>
      <c r="B865" s="83" t="str">
        <f t="shared" si="27"/>
        <v/>
      </c>
      <c r="C865" s="85"/>
      <c r="D865" s="85"/>
      <c r="E865" s="6"/>
      <c r="F865" s="6"/>
      <c r="G865" s="6"/>
      <c r="H865" s="1066" t="str">
        <f t="shared" si="26"/>
        <v/>
      </c>
    </row>
    <row r="866" spans="1:8">
      <c r="A866" s="407"/>
      <c r="B866" s="83" t="str">
        <f t="shared" si="27"/>
        <v/>
      </c>
      <c r="C866" s="85"/>
      <c r="D866" s="85"/>
      <c r="E866" s="6"/>
      <c r="F866" s="6"/>
      <c r="G866" s="6"/>
      <c r="H866" s="1066" t="str">
        <f t="shared" si="26"/>
        <v/>
      </c>
    </row>
    <row r="867" spans="1:8">
      <c r="A867" s="407"/>
      <c r="B867" s="83" t="str">
        <f t="shared" si="27"/>
        <v/>
      </c>
      <c r="C867" s="85"/>
      <c r="D867" s="85"/>
      <c r="E867" s="6"/>
      <c r="F867" s="6"/>
      <c r="G867" s="6"/>
      <c r="H867" s="1066" t="str">
        <f t="shared" si="26"/>
        <v/>
      </c>
    </row>
    <row r="868" spans="1:8">
      <c r="A868" s="407"/>
      <c r="B868" s="83" t="str">
        <f t="shared" si="27"/>
        <v/>
      </c>
      <c r="C868" s="85"/>
      <c r="D868" s="85"/>
      <c r="E868" s="6"/>
      <c r="F868" s="6"/>
      <c r="G868" s="6"/>
      <c r="H868" s="1066" t="str">
        <f t="shared" si="26"/>
        <v/>
      </c>
    </row>
    <row r="869" spans="1:8">
      <c r="A869" s="407"/>
      <c r="B869" s="83" t="str">
        <f t="shared" si="27"/>
        <v/>
      </c>
      <c r="C869" s="85"/>
      <c r="D869" s="85"/>
      <c r="E869" s="6"/>
      <c r="F869" s="6"/>
      <c r="G869" s="6"/>
      <c r="H869" s="1066" t="str">
        <f t="shared" si="26"/>
        <v/>
      </c>
    </row>
    <row r="870" spans="1:8">
      <c r="A870" s="407"/>
      <c r="B870" s="83" t="str">
        <f t="shared" si="27"/>
        <v/>
      </c>
      <c r="C870" s="85"/>
      <c r="D870" s="85"/>
      <c r="E870" s="6"/>
      <c r="F870" s="6"/>
      <c r="G870" s="6"/>
      <c r="H870" s="1066" t="str">
        <f t="shared" si="26"/>
        <v/>
      </c>
    </row>
    <row r="871" spans="1:8">
      <c r="A871" s="407"/>
      <c r="B871" s="83" t="str">
        <f t="shared" si="27"/>
        <v/>
      </c>
      <c r="C871" s="85"/>
      <c r="D871" s="85"/>
      <c r="E871" s="6"/>
      <c r="F871" s="6"/>
      <c r="G871" s="6"/>
      <c r="H871" s="1066" t="str">
        <f t="shared" si="26"/>
        <v/>
      </c>
    </row>
    <row r="872" spans="1:8">
      <c r="A872" s="407"/>
      <c r="B872" s="83" t="str">
        <f t="shared" si="27"/>
        <v/>
      </c>
      <c r="C872" s="85"/>
      <c r="D872" s="85"/>
      <c r="E872" s="6"/>
      <c r="F872" s="6"/>
      <c r="G872" s="6"/>
      <c r="H872" s="1066" t="str">
        <f t="shared" si="26"/>
        <v/>
      </c>
    </row>
    <row r="873" spans="1:8">
      <c r="A873" s="407"/>
      <c r="B873" s="83" t="str">
        <f t="shared" si="27"/>
        <v/>
      </c>
      <c r="C873" s="85"/>
      <c r="D873" s="85"/>
      <c r="E873" s="6"/>
      <c r="F873" s="6"/>
      <c r="G873" s="6"/>
      <c r="H873" s="1066" t="str">
        <f t="shared" si="26"/>
        <v/>
      </c>
    </row>
    <row r="874" spans="1:8">
      <c r="A874" s="407"/>
      <c r="B874" s="83" t="str">
        <f t="shared" si="27"/>
        <v/>
      </c>
      <c r="C874" s="85"/>
      <c r="D874" s="85"/>
      <c r="E874" s="6"/>
      <c r="F874" s="6"/>
      <c r="G874" s="6"/>
      <c r="H874" s="1066" t="str">
        <f t="shared" si="26"/>
        <v/>
      </c>
    </row>
    <row r="875" spans="1:8">
      <c r="A875" s="407"/>
      <c r="B875" s="83" t="str">
        <f t="shared" si="27"/>
        <v/>
      </c>
      <c r="C875" s="85"/>
      <c r="D875" s="85"/>
      <c r="E875" s="6"/>
      <c r="F875" s="6"/>
      <c r="G875" s="6"/>
      <c r="H875" s="1066" t="str">
        <f t="shared" si="26"/>
        <v/>
      </c>
    </row>
    <row r="876" spans="1:8">
      <c r="A876" s="407"/>
      <c r="B876" s="83" t="str">
        <f t="shared" si="27"/>
        <v/>
      </c>
      <c r="C876" s="85"/>
      <c r="D876" s="85"/>
      <c r="E876" s="6"/>
      <c r="F876" s="6"/>
      <c r="G876" s="6"/>
      <c r="H876" s="1066" t="str">
        <f t="shared" si="26"/>
        <v/>
      </c>
    </row>
    <row r="877" spans="1:8">
      <c r="A877" s="407"/>
      <c r="B877" s="83" t="str">
        <f t="shared" si="27"/>
        <v/>
      </c>
      <c r="C877" s="85"/>
      <c r="D877" s="85"/>
      <c r="E877" s="6"/>
      <c r="F877" s="6"/>
      <c r="G877" s="6"/>
      <c r="H877" s="1066" t="str">
        <f t="shared" si="26"/>
        <v/>
      </c>
    </row>
    <row r="878" spans="1:8">
      <c r="A878" s="407"/>
      <c r="B878" s="83" t="str">
        <f t="shared" si="27"/>
        <v/>
      </c>
      <c r="C878" s="85"/>
      <c r="D878" s="85"/>
      <c r="E878" s="6"/>
      <c r="F878" s="6"/>
      <c r="G878" s="6"/>
      <c r="H878" s="1066" t="str">
        <f t="shared" si="26"/>
        <v/>
      </c>
    </row>
    <row r="879" spans="1:8">
      <c r="A879" s="407"/>
      <c r="B879" s="83" t="str">
        <f t="shared" si="27"/>
        <v/>
      </c>
      <c r="C879" s="85"/>
      <c r="D879" s="85"/>
      <c r="E879" s="6"/>
      <c r="F879" s="6"/>
      <c r="G879" s="6"/>
      <c r="H879" s="1066" t="str">
        <f t="shared" si="26"/>
        <v/>
      </c>
    </row>
    <row r="880" spans="1:8">
      <c r="A880" s="407"/>
      <c r="B880" s="83" t="str">
        <f t="shared" si="27"/>
        <v/>
      </c>
      <c r="C880" s="85"/>
      <c r="D880" s="85"/>
      <c r="E880" s="6"/>
      <c r="F880" s="6"/>
      <c r="G880" s="6"/>
      <c r="H880" s="1066" t="str">
        <f t="shared" si="26"/>
        <v/>
      </c>
    </row>
    <row r="881" spans="1:8">
      <c r="A881" s="407"/>
      <c r="B881" s="83" t="str">
        <f t="shared" si="27"/>
        <v/>
      </c>
      <c r="C881" s="85"/>
      <c r="D881" s="85"/>
      <c r="E881" s="6"/>
      <c r="F881" s="6"/>
      <c r="G881" s="6"/>
      <c r="H881" s="1066" t="str">
        <f t="shared" si="26"/>
        <v/>
      </c>
    </row>
    <row r="882" spans="1:8">
      <c r="A882" s="407"/>
      <c r="B882" s="83" t="str">
        <f t="shared" si="27"/>
        <v/>
      </c>
      <c r="C882" s="85"/>
      <c r="D882" s="85"/>
      <c r="E882" s="6"/>
      <c r="F882" s="6"/>
      <c r="G882" s="6"/>
      <c r="H882" s="1066" t="str">
        <f t="shared" si="26"/>
        <v/>
      </c>
    </row>
    <row r="883" spans="1:8">
      <c r="A883" s="407"/>
      <c r="B883" s="83" t="str">
        <f t="shared" si="27"/>
        <v/>
      </c>
      <c r="C883" s="85"/>
      <c r="D883" s="85"/>
      <c r="E883" s="6"/>
      <c r="F883" s="6"/>
      <c r="G883" s="6"/>
      <c r="H883" s="1066" t="str">
        <f t="shared" si="26"/>
        <v/>
      </c>
    </row>
    <row r="884" spans="1:8">
      <c r="A884" s="407"/>
      <c r="B884" s="83" t="str">
        <f t="shared" si="27"/>
        <v/>
      </c>
      <c r="C884" s="85"/>
      <c r="D884" s="85"/>
      <c r="E884" s="6"/>
      <c r="F884" s="6"/>
      <c r="G884" s="6"/>
      <c r="H884" s="1066" t="str">
        <f t="shared" si="26"/>
        <v/>
      </c>
    </row>
    <row r="885" spans="1:8">
      <c r="A885" s="407"/>
      <c r="B885" s="83" t="str">
        <f t="shared" si="27"/>
        <v/>
      </c>
      <c r="C885" s="85"/>
      <c r="D885" s="85"/>
      <c r="E885" s="6"/>
      <c r="F885" s="6"/>
      <c r="G885" s="6"/>
      <c r="H885" s="1066" t="str">
        <f t="shared" si="26"/>
        <v/>
      </c>
    </row>
    <row r="886" spans="1:8">
      <c r="A886" s="407"/>
      <c r="B886" s="83" t="str">
        <f t="shared" si="27"/>
        <v/>
      </c>
      <c r="C886" s="85"/>
      <c r="D886" s="85"/>
      <c r="E886" s="6"/>
      <c r="F886" s="6"/>
      <c r="G886" s="6"/>
      <c r="H886" s="1066" t="str">
        <f t="shared" si="26"/>
        <v/>
      </c>
    </row>
    <row r="887" spans="1:8">
      <c r="A887" s="407"/>
      <c r="B887" s="83" t="str">
        <f t="shared" si="27"/>
        <v/>
      </c>
      <c r="C887" s="85"/>
      <c r="D887" s="85"/>
      <c r="E887" s="6"/>
      <c r="F887" s="6"/>
      <c r="G887" s="6"/>
      <c r="H887" s="1066" t="str">
        <f t="shared" si="26"/>
        <v/>
      </c>
    </row>
    <row r="888" spans="1:8">
      <c r="A888" s="407"/>
      <c r="B888" s="83" t="str">
        <f t="shared" si="27"/>
        <v/>
      </c>
      <c r="C888" s="85"/>
      <c r="D888" s="85"/>
      <c r="E888" s="6"/>
      <c r="F888" s="6"/>
      <c r="G888" s="6"/>
      <c r="H888" s="1066" t="str">
        <f t="shared" si="26"/>
        <v/>
      </c>
    </row>
    <row r="889" spans="1:8">
      <c r="A889" s="407"/>
      <c r="B889" s="83" t="str">
        <f t="shared" si="27"/>
        <v/>
      </c>
      <c r="C889" s="85"/>
      <c r="D889" s="85"/>
      <c r="E889" s="6"/>
      <c r="F889" s="6"/>
      <c r="G889" s="6"/>
      <c r="H889" s="1066" t="str">
        <f t="shared" si="26"/>
        <v/>
      </c>
    </row>
    <row r="890" spans="1:8">
      <c r="A890" s="407"/>
      <c r="B890" s="83" t="str">
        <f t="shared" si="27"/>
        <v/>
      </c>
      <c r="C890" s="85"/>
      <c r="D890" s="85"/>
      <c r="E890" s="6"/>
      <c r="F890" s="6"/>
      <c r="G890" s="6"/>
      <c r="H890" s="1066" t="str">
        <f t="shared" si="26"/>
        <v/>
      </c>
    </row>
    <row r="891" spans="1:8">
      <c r="A891" s="407"/>
      <c r="B891" s="83" t="str">
        <f t="shared" si="27"/>
        <v/>
      </c>
      <c r="C891" s="85"/>
      <c r="D891" s="85"/>
      <c r="E891" s="6"/>
      <c r="F891" s="6"/>
      <c r="G891" s="6"/>
      <c r="H891" s="1066" t="str">
        <f t="shared" si="26"/>
        <v/>
      </c>
    </row>
    <row r="892" spans="1:8">
      <c r="A892" s="407"/>
      <c r="B892" s="83" t="str">
        <f t="shared" si="27"/>
        <v/>
      </c>
      <c r="C892" s="85"/>
      <c r="D892" s="85"/>
      <c r="E892" s="6"/>
      <c r="F892" s="6"/>
      <c r="G892" s="6"/>
      <c r="H892" s="1066" t="str">
        <f t="shared" si="26"/>
        <v/>
      </c>
    </row>
    <row r="893" spans="1:8">
      <c r="A893" s="407"/>
      <c r="B893" s="83" t="str">
        <f t="shared" si="27"/>
        <v/>
      </c>
      <c r="C893" s="85"/>
      <c r="D893" s="85"/>
      <c r="E893" s="6"/>
      <c r="F893" s="6"/>
      <c r="G893" s="6"/>
      <c r="H893" s="1066" t="str">
        <f t="shared" si="26"/>
        <v/>
      </c>
    </row>
    <row r="894" spans="1:8">
      <c r="A894" s="407"/>
      <c r="B894" s="83" t="str">
        <f t="shared" si="27"/>
        <v/>
      </c>
      <c r="C894" s="85"/>
      <c r="D894" s="85"/>
      <c r="E894" s="6"/>
      <c r="F894" s="6"/>
      <c r="G894" s="6"/>
      <c r="H894" s="1066" t="str">
        <f t="shared" si="26"/>
        <v/>
      </c>
    </row>
    <row r="895" spans="1:8">
      <c r="A895" s="407"/>
      <c r="B895" s="83" t="str">
        <f t="shared" si="27"/>
        <v/>
      </c>
      <c r="C895" s="85"/>
      <c r="D895" s="85"/>
      <c r="E895" s="6"/>
      <c r="F895" s="6"/>
      <c r="G895" s="6"/>
      <c r="H895" s="1066" t="str">
        <f t="shared" si="26"/>
        <v/>
      </c>
    </row>
    <row r="896" spans="1:8">
      <c r="A896" s="407"/>
      <c r="B896" s="83" t="str">
        <f t="shared" si="27"/>
        <v/>
      </c>
      <c r="C896" s="85"/>
      <c r="D896" s="85"/>
      <c r="E896" s="6"/>
      <c r="F896" s="6"/>
      <c r="G896" s="6"/>
      <c r="H896" s="1066" t="str">
        <f t="shared" si="26"/>
        <v/>
      </c>
    </row>
    <row r="897" spans="1:8">
      <c r="A897" s="407"/>
      <c r="B897" s="83" t="str">
        <f t="shared" si="27"/>
        <v/>
      </c>
      <c r="C897" s="85"/>
      <c r="D897" s="85"/>
      <c r="E897" s="6"/>
      <c r="F897" s="6"/>
      <c r="G897" s="6"/>
      <c r="H897" s="1066" t="str">
        <f t="shared" si="26"/>
        <v/>
      </c>
    </row>
    <row r="898" spans="1:8">
      <c r="A898" s="407"/>
      <c r="B898" s="83" t="str">
        <f t="shared" si="27"/>
        <v/>
      </c>
      <c r="C898" s="85"/>
      <c r="D898" s="85"/>
      <c r="E898" s="6"/>
      <c r="F898" s="6"/>
      <c r="G898" s="6"/>
      <c r="H898" s="1066" t="str">
        <f t="shared" si="26"/>
        <v/>
      </c>
    </row>
    <row r="899" spans="1:8">
      <c r="A899" s="407"/>
      <c r="B899" s="83" t="str">
        <f t="shared" si="27"/>
        <v/>
      </c>
      <c r="C899" s="85"/>
      <c r="D899" s="85"/>
      <c r="E899" s="6"/>
      <c r="F899" s="6"/>
      <c r="G899" s="6"/>
      <c r="H899" s="1066" t="str">
        <f t="shared" ref="H899:H962" si="28">IF(A899="","",A899)</f>
        <v/>
      </c>
    </row>
    <row r="900" spans="1:8">
      <c r="A900" s="407"/>
      <c r="B900" s="83" t="str">
        <f t="shared" si="27"/>
        <v/>
      </c>
      <c r="C900" s="85"/>
      <c r="D900" s="85"/>
      <c r="E900" s="6"/>
      <c r="F900" s="6"/>
      <c r="G900" s="6"/>
      <c r="H900" s="1066" t="str">
        <f t="shared" si="28"/>
        <v/>
      </c>
    </row>
    <row r="901" spans="1:8">
      <c r="A901" s="407"/>
      <c r="B901" s="83" t="str">
        <f t="shared" ref="B901:B962" si="29">IF(A901="","",A901)</f>
        <v/>
      </c>
      <c r="C901" s="85"/>
      <c r="D901" s="85"/>
      <c r="E901" s="6"/>
      <c r="F901" s="6"/>
      <c r="G901" s="6"/>
      <c r="H901" s="1066" t="str">
        <f t="shared" si="28"/>
        <v/>
      </c>
    </row>
    <row r="902" spans="1:8">
      <c r="A902" s="407"/>
      <c r="B902" s="83" t="str">
        <f t="shared" si="29"/>
        <v/>
      </c>
      <c r="C902" s="85"/>
      <c r="D902" s="85"/>
      <c r="E902" s="6"/>
      <c r="F902" s="6"/>
      <c r="G902" s="6"/>
      <c r="H902" s="1066" t="str">
        <f t="shared" si="28"/>
        <v/>
      </c>
    </row>
    <row r="903" spans="1:8">
      <c r="A903" s="407"/>
      <c r="B903" s="83" t="str">
        <f t="shared" si="29"/>
        <v/>
      </c>
      <c r="C903" s="85"/>
      <c r="D903" s="85"/>
      <c r="E903" s="6"/>
      <c r="F903" s="6"/>
      <c r="G903" s="6"/>
      <c r="H903" s="1066" t="str">
        <f t="shared" si="28"/>
        <v/>
      </c>
    </row>
    <row r="904" spans="1:8">
      <c r="A904" s="407"/>
      <c r="B904" s="83" t="str">
        <f t="shared" si="29"/>
        <v/>
      </c>
      <c r="C904" s="85"/>
      <c r="D904" s="85"/>
      <c r="E904" s="6"/>
      <c r="F904" s="6"/>
      <c r="G904" s="6"/>
      <c r="H904" s="1066" t="str">
        <f t="shared" si="28"/>
        <v/>
      </c>
    </row>
    <row r="905" spans="1:8">
      <c r="A905" s="407"/>
      <c r="B905" s="83" t="str">
        <f t="shared" si="29"/>
        <v/>
      </c>
      <c r="C905" s="85"/>
      <c r="D905" s="85"/>
      <c r="E905" s="6"/>
      <c r="F905" s="6"/>
      <c r="G905" s="6"/>
      <c r="H905" s="1066" t="str">
        <f t="shared" si="28"/>
        <v/>
      </c>
    </row>
    <row r="906" spans="1:8">
      <c r="A906" s="407"/>
      <c r="B906" s="83" t="str">
        <f t="shared" si="29"/>
        <v/>
      </c>
      <c r="C906" s="85"/>
      <c r="D906" s="85"/>
      <c r="E906" s="6"/>
      <c r="F906" s="6"/>
      <c r="G906" s="6"/>
      <c r="H906" s="1066" t="str">
        <f t="shared" si="28"/>
        <v/>
      </c>
    </row>
    <row r="907" spans="1:8">
      <c r="A907" s="407"/>
      <c r="B907" s="83" t="str">
        <f t="shared" si="29"/>
        <v/>
      </c>
      <c r="C907" s="85"/>
      <c r="D907" s="85"/>
      <c r="E907" s="6"/>
      <c r="F907" s="6"/>
      <c r="G907" s="6"/>
      <c r="H907" s="1066" t="str">
        <f t="shared" si="28"/>
        <v/>
      </c>
    </row>
    <row r="908" spans="1:8">
      <c r="A908" s="407"/>
      <c r="B908" s="83" t="str">
        <f t="shared" si="29"/>
        <v/>
      </c>
      <c r="C908" s="85"/>
      <c r="D908" s="85"/>
      <c r="E908" s="6"/>
      <c r="F908" s="6"/>
      <c r="G908" s="6"/>
      <c r="H908" s="1066" t="str">
        <f t="shared" si="28"/>
        <v/>
      </c>
    </row>
    <row r="909" spans="1:8">
      <c r="A909" s="407"/>
      <c r="B909" s="83" t="str">
        <f t="shared" si="29"/>
        <v/>
      </c>
      <c r="C909" s="85"/>
      <c r="D909" s="85"/>
      <c r="E909" s="6"/>
      <c r="F909" s="6"/>
      <c r="G909" s="6"/>
      <c r="H909" s="1066" t="str">
        <f t="shared" si="28"/>
        <v/>
      </c>
    </row>
    <row r="910" spans="1:8">
      <c r="A910" s="407"/>
      <c r="B910" s="83" t="str">
        <f t="shared" si="29"/>
        <v/>
      </c>
      <c r="C910" s="85"/>
      <c r="D910" s="85"/>
      <c r="E910" s="6"/>
      <c r="F910" s="6"/>
      <c r="G910" s="6"/>
      <c r="H910" s="1066" t="str">
        <f t="shared" si="28"/>
        <v/>
      </c>
    </row>
    <row r="911" spans="1:8">
      <c r="A911" s="407"/>
      <c r="B911" s="83" t="str">
        <f t="shared" si="29"/>
        <v/>
      </c>
      <c r="C911" s="85"/>
      <c r="D911" s="85"/>
      <c r="E911" s="6"/>
      <c r="F911" s="6"/>
      <c r="G911" s="6"/>
      <c r="H911" s="1066" t="str">
        <f t="shared" si="28"/>
        <v/>
      </c>
    </row>
    <row r="912" spans="1:8">
      <c r="A912" s="407"/>
      <c r="B912" s="83" t="str">
        <f t="shared" si="29"/>
        <v/>
      </c>
      <c r="C912" s="85"/>
      <c r="D912" s="85"/>
      <c r="E912" s="6"/>
      <c r="F912" s="6"/>
      <c r="G912" s="6"/>
      <c r="H912" s="1066" t="str">
        <f t="shared" si="28"/>
        <v/>
      </c>
    </row>
    <row r="913" spans="1:8">
      <c r="A913" s="407"/>
      <c r="B913" s="83" t="str">
        <f t="shared" si="29"/>
        <v/>
      </c>
      <c r="C913" s="85"/>
      <c r="D913" s="85"/>
      <c r="E913" s="6"/>
      <c r="F913" s="6"/>
      <c r="G913" s="6"/>
      <c r="H913" s="1066" t="str">
        <f t="shared" si="28"/>
        <v/>
      </c>
    </row>
    <row r="914" spans="1:8">
      <c r="A914" s="407"/>
      <c r="B914" s="83" t="str">
        <f t="shared" si="29"/>
        <v/>
      </c>
      <c r="C914" s="85"/>
      <c r="D914" s="85"/>
      <c r="E914" s="6"/>
      <c r="F914" s="6"/>
      <c r="G914" s="6"/>
      <c r="H914" s="1066" t="str">
        <f t="shared" si="28"/>
        <v/>
      </c>
    </row>
    <row r="915" spans="1:8">
      <c r="A915" s="407"/>
      <c r="B915" s="83" t="str">
        <f t="shared" si="29"/>
        <v/>
      </c>
      <c r="C915" s="85"/>
      <c r="D915" s="85"/>
      <c r="E915" s="6"/>
      <c r="F915" s="6"/>
      <c r="G915" s="6"/>
      <c r="H915" s="1066" t="str">
        <f t="shared" si="28"/>
        <v/>
      </c>
    </row>
    <row r="916" spans="1:8">
      <c r="A916" s="407"/>
      <c r="B916" s="83" t="str">
        <f t="shared" si="29"/>
        <v/>
      </c>
      <c r="C916" s="85"/>
      <c r="D916" s="85"/>
      <c r="E916" s="6"/>
      <c r="F916" s="6"/>
      <c r="G916" s="6"/>
      <c r="H916" s="1066" t="str">
        <f t="shared" si="28"/>
        <v/>
      </c>
    </row>
    <row r="917" spans="1:8">
      <c r="A917" s="407"/>
      <c r="B917" s="83" t="str">
        <f t="shared" si="29"/>
        <v/>
      </c>
      <c r="C917" s="85"/>
      <c r="D917" s="85"/>
      <c r="E917" s="6"/>
      <c r="F917" s="6"/>
      <c r="G917" s="6"/>
      <c r="H917" s="1066" t="str">
        <f t="shared" si="28"/>
        <v/>
      </c>
    </row>
    <row r="918" spans="1:8">
      <c r="A918" s="407"/>
      <c r="B918" s="83" t="str">
        <f t="shared" si="29"/>
        <v/>
      </c>
      <c r="C918" s="85"/>
      <c r="D918" s="85"/>
      <c r="E918" s="6"/>
      <c r="F918" s="6"/>
      <c r="G918" s="6"/>
      <c r="H918" s="1066" t="str">
        <f t="shared" si="28"/>
        <v/>
      </c>
    </row>
    <row r="919" spans="1:8">
      <c r="A919" s="407"/>
      <c r="B919" s="83" t="str">
        <f t="shared" si="29"/>
        <v/>
      </c>
      <c r="C919" s="85"/>
      <c r="D919" s="85"/>
      <c r="E919" s="6"/>
      <c r="F919" s="6"/>
      <c r="G919" s="6"/>
      <c r="H919" s="1066" t="str">
        <f t="shared" si="28"/>
        <v/>
      </c>
    </row>
    <row r="920" spans="1:8">
      <c r="A920" s="407"/>
      <c r="B920" s="83" t="str">
        <f t="shared" si="29"/>
        <v/>
      </c>
      <c r="C920" s="85"/>
      <c r="D920" s="85"/>
      <c r="E920" s="6"/>
      <c r="F920" s="6"/>
      <c r="G920" s="6"/>
      <c r="H920" s="1066" t="str">
        <f t="shared" si="28"/>
        <v/>
      </c>
    </row>
    <row r="921" spans="1:8">
      <c r="A921" s="407"/>
      <c r="B921" s="83" t="str">
        <f t="shared" si="29"/>
        <v/>
      </c>
      <c r="C921" s="85"/>
      <c r="D921" s="85"/>
      <c r="E921" s="6"/>
      <c r="F921" s="6"/>
      <c r="G921" s="6"/>
      <c r="H921" s="1066" t="str">
        <f t="shared" si="28"/>
        <v/>
      </c>
    </row>
    <row r="922" spans="1:8">
      <c r="A922" s="407"/>
      <c r="B922" s="83" t="str">
        <f t="shared" si="29"/>
        <v/>
      </c>
      <c r="C922" s="85"/>
      <c r="D922" s="85"/>
      <c r="E922" s="6"/>
      <c r="F922" s="6"/>
      <c r="G922" s="6"/>
      <c r="H922" s="1066" t="str">
        <f t="shared" si="28"/>
        <v/>
      </c>
    </row>
    <row r="923" spans="1:8">
      <c r="A923" s="407"/>
      <c r="B923" s="83" t="str">
        <f t="shared" si="29"/>
        <v/>
      </c>
      <c r="C923" s="85"/>
      <c r="D923" s="85"/>
      <c r="E923" s="6"/>
      <c r="F923" s="6"/>
      <c r="G923" s="6"/>
      <c r="H923" s="1066" t="str">
        <f t="shared" si="28"/>
        <v/>
      </c>
    </row>
    <row r="924" spans="1:8">
      <c r="A924" s="407"/>
      <c r="B924" s="83" t="str">
        <f t="shared" si="29"/>
        <v/>
      </c>
      <c r="C924" s="85"/>
      <c r="D924" s="85"/>
      <c r="E924" s="6"/>
      <c r="F924" s="6"/>
      <c r="G924" s="6"/>
      <c r="H924" s="1066" t="str">
        <f t="shared" si="28"/>
        <v/>
      </c>
    </row>
    <row r="925" spans="1:8">
      <c r="A925" s="407"/>
      <c r="B925" s="83" t="str">
        <f t="shared" si="29"/>
        <v/>
      </c>
      <c r="C925" s="85"/>
      <c r="D925" s="85"/>
      <c r="E925" s="6"/>
      <c r="F925" s="6"/>
      <c r="G925" s="6"/>
      <c r="H925" s="1066" t="str">
        <f t="shared" si="28"/>
        <v/>
      </c>
    </row>
    <row r="926" spans="1:8">
      <c r="A926" s="407"/>
      <c r="B926" s="83" t="str">
        <f t="shared" si="29"/>
        <v/>
      </c>
      <c r="C926" s="85"/>
      <c r="D926" s="85"/>
      <c r="E926" s="6"/>
      <c r="F926" s="6"/>
      <c r="G926" s="6"/>
      <c r="H926" s="1066" t="str">
        <f t="shared" si="28"/>
        <v/>
      </c>
    </row>
    <row r="927" spans="1:8">
      <c r="A927" s="407"/>
      <c r="B927" s="83" t="str">
        <f t="shared" si="29"/>
        <v/>
      </c>
      <c r="C927" s="85"/>
      <c r="D927" s="85"/>
      <c r="E927" s="6"/>
      <c r="F927" s="6"/>
      <c r="G927" s="6"/>
      <c r="H927" s="1066" t="str">
        <f t="shared" si="28"/>
        <v/>
      </c>
    </row>
    <row r="928" spans="1:8">
      <c r="A928" s="407"/>
      <c r="B928" s="83" t="str">
        <f t="shared" si="29"/>
        <v/>
      </c>
      <c r="C928" s="85"/>
      <c r="D928" s="85"/>
      <c r="E928" s="6"/>
      <c r="F928" s="6"/>
      <c r="G928" s="6"/>
      <c r="H928" s="1066" t="str">
        <f t="shared" si="28"/>
        <v/>
      </c>
    </row>
    <row r="929" spans="1:8">
      <c r="A929" s="407"/>
      <c r="B929" s="83" t="str">
        <f t="shared" si="29"/>
        <v/>
      </c>
      <c r="C929" s="85"/>
      <c r="D929" s="85"/>
      <c r="E929" s="6"/>
      <c r="F929" s="6"/>
      <c r="G929" s="6"/>
      <c r="H929" s="1066" t="str">
        <f t="shared" si="28"/>
        <v/>
      </c>
    </row>
    <row r="930" spans="1:8">
      <c r="A930" s="407"/>
      <c r="B930" s="83" t="str">
        <f t="shared" si="29"/>
        <v/>
      </c>
      <c r="C930" s="85"/>
      <c r="D930" s="85"/>
      <c r="E930" s="6"/>
      <c r="F930" s="6"/>
      <c r="G930" s="6"/>
      <c r="H930" s="1066" t="str">
        <f t="shared" si="28"/>
        <v/>
      </c>
    </row>
    <row r="931" spans="1:8">
      <c r="A931" s="407"/>
      <c r="B931" s="83" t="str">
        <f t="shared" si="29"/>
        <v/>
      </c>
      <c r="C931" s="85"/>
      <c r="D931" s="85"/>
      <c r="E931" s="6"/>
      <c r="F931" s="6"/>
      <c r="G931" s="6"/>
      <c r="H931" s="1066" t="str">
        <f t="shared" si="28"/>
        <v/>
      </c>
    </row>
    <row r="932" spans="1:8">
      <c r="A932" s="407"/>
      <c r="B932" s="83" t="str">
        <f t="shared" si="29"/>
        <v/>
      </c>
      <c r="C932" s="85"/>
      <c r="D932" s="85"/>
      <c r="E932" s="6"/>
      <c r="F932" s="6"/>
      <c r="G932" s="6"/>
      <c r="H932" s="1066" t="str">
        <f t="shared" si="28"/>
        <v/>
      </c>
    </row>
    <row r="933" spans="1:8">
      <c r="A933" s="407"/>
      <c r="B933" s="83" t="str">
        <f t="shared" si="29"/>
        <v/>
      </c>
      <c r="C933" s="85"/>
      <c r="D933" s="85"/>
      <c r="E933" s="6"/>
      <c r="F933" s="6"/>
      <c r="G933" s="6"/>
      <c r="H933" s="1066" t="str">
        <f t="shared" si="28"/>
        <v/>
      </c>
    </row>
    <row r="934" spans="1:8">
      <c r="A934" s="407"/>
      <c r="B934" s="83" t="str">
        <f t="shared" si="29"/>
        <v/>
      </c>
      <c r="C934" s="85"/>
      <c r="D934" s="85"/>
      <c r="E934" s="6"/>
      <c r="F934" s="6"/>
      <c r="G934" s="6"/>
      <c r="H934" s="1066" t="str">
        <f t="shared" si="28"/>
        <v/>
      </c>
    </row>
    <row r="935" spans="1:8">
      <c r="A935" s="407"/>
      <c r="B935" s="83" t="str">
        <f t="shared" si="29"/>
        <v/>
      </c>
      <c r="C935" s="85"/>
      <c r="D935" s="85"/>
      <c r="E935" s="6"/>
      <c r="F935" s="6"/>
      <c r="G935" s="6"/>
      <c r="H935" s="1066" t="str">
        <f t="shared" si="28"/>
        <v/>
      </c>
    </row>
    <row r="936" spans="1:8">
      <c r="A936" s="407"/>
      <c r="B936" s="83" t="str">
        <f t="shared" si="29"/>
        <v/>
      </c>
      <c r="C936" s="85"/>
      <c r="D936" s="85"/>
      <c r="E936" s="6"/>
      <c r="F936" s="6"/>
      <c r="G936" s="6"/>
      <c r="H936" s="1066" t="str">
        <f t="shared" si="28"/>
        <v/>
      </c>
    </row>
    <row r="937" spans="1:8">
      <c r="A937" s="407"/>
      <c r="B937" s="83" t="str">
        <f t="shared" si="29"/>
        <v/>
      </c>
      <c r="C937" s="85"/>
      <c r="D937" s="85"/>
      <c r="E937" s="6"/>
      <c r="F937" s="6"/>
      <c r="G937" s="6"/>
      <c r="H937" s="1066" t="str">
        <f t="shared" si="28"/>
        <v/>
      </c>
    </row>
    <row r="938" spans="1:8">
      <c r="A938" s="407"/>
      <c r="B938" s="83" t="str">
        <f t="shared" si="29"/>
        <v/>
      </c>
      <c r="C938" s="85"/>
      <c r="D938" s="85"/>
      <c r="E938" s="6"/>
      <c r="F938" s="6"/>
      <c r="G938" s="6"/>
      <c r="H938" s="1066" t="str">
        <f t="shared" si="28"/>
        <v/>
      </c>
    </row>
    <row r="939" spans="1:8">
      <c r="A939" s="407"/>
      <c r="B939" s="83" t="str">
        <f t="shared" si="29"/>
        <v/>
      </c>
      <c r="C939" s="85"/>
      <c r="D939" s="85"/>
      <c r="E939" s="6"/>
      <c r="F939" s="6"/>
      <c r="G939" s="6"/>
      <c r="H939" s="1066" t="str">
        <f t="shared" si="28"/>
        <v/>
      </c>
    </row>
    <row r="940" spans="1:8">
      <c r="A940" s="407"/>
      <c r="B940" s="83" t="str">
        <f t="shared" si="29"/>
        <v/>
      </c>
      <c r="C940" s="85"/>
      <c r="D940" s="85"/>
      <c r="E940" s="6"/>
      <c r="F940" s="6"/>
      <c r="G940" s="6"/>
      <c r="H940" s="1066" t="str">
        <f t="shared" si="28"/>
        <v/>
      </c>
    </row>
    <row r="941" spans="1:8">
      <c r="A941" s="407"/>
      <c r="B941" s="83" t="str">
        <f t="shared" si="29"/>
        <v/>
      </c>
      <c r="C941" s="85"/>
      <c r="D941" s="85"/>
      <c r="E941" s="6"/>
      <c r="F941" s="6"/>
      <c r="G941" s="6"/>
      <c r="H941" s="1066" t="str">
        <f t="shared" si="28"/>
        <v/>
      </c>
    </row>
    <row r="942" spans="1:8">
      <c r="A942" s="407"/>
      <c r="B942" s="83" t="str">
        <f t="shared" si="29"/>
        <v/>
      </c>
      <c r="C942" s="85"/>
      <c r="D942" s="85"/>
      <c r="E942" s="6"/>
      <c r="F942" s="6"/>
      <c r="G942" s="6"/>
      <c r="H942" s="1066" t="str">
        <f t="shared" si="28"/>
        <v/>
      </c>
    </row>
    <row r="943" spans="1:8">
      <c r="A943" s="407"/>
      <c r="B943" s="83" t="str">
        <f t="shared" si="29"/>
        <v/>
      </c>
      <c r="C943" s="85"/>
      <c r="D943" s="85"/>
      <c r="E943" s="6"/>
      <c r="F943" s="6"/>
      <c r="G943" s="6"/>
      <c r="H943" s="1066" t="str">
        <f t="shared" si="28"/>
        <v/>
      </c>
    </row>
    <row r="944" spans="1:8">
      <c r="A944" s="407"/>
      <c r="B944" s="83" t="str">
        <f t="shared" si="29"/>
        <v/>
      </c>
      <c r="C944" s="85"/>
      <c r="D944" s="85"/>
      <c r="E944" s="6"/>
      <c r="F944" s="6"/>
      <c r="G944" s="6"/>
      <c r="H944" s="1066" t="str">
        <f t="shared" si="28"/>
        <v/>
      </c>
    </row>
    <row r="945" spans="1:8">
      <c r="A945" s="407"/>
      <c r="B945" s="83" t="str">
        <f t="shared" si="29"/>
        <v/>
      </c>
      <c r="C945" s="85"/>
      <c r="D945" s="85"/>
      <c r="E945" s="6"/>
      <c r="F945" s="6"/>
      <c r="G945" s="6"/>
      <c r="H945" s="1066" t="str">
        <f t="shared" si="28"/>
        <v/>
      </c>
    </row>
    <row r="946" spans="1:8">
      <c r="A946" s="407"/>
      <c r="B946" s="83" t="str">
        <f t="shared" si="29"/>
        <v/>
      </c>
      <c r="C946" s="85"/>
      <c r="D946" s="85"/>
      <c r="E946" s="6"/>
      <c r="F946" s="6"/>
      <c r="G946" s="6"/>
      <c r="H946" s="1066" t="str">
        <f t="shared" si="28"/>
        <v/>
      </c>
    </row>
    <row r="947" spans="1:8">
      <c r="A947" s="407"/>
      <c r="B947" s="83" t="str">
        <f t="shared" si="29"/>
        <v/>
      </c>
      <c r="C947" s="85"/>
      <c r="D947" s="85"/>
      <c r="E947" s="6"/>
      <c r="F947" s="6"/>
      <c r="G947" s="6"/>
      <c r="H947" s="1066" t="str">
        <f t="shared" si="28"/>
        <v/>
      </c>
    </row>
    <row r="948" spans="1:8">
      <c r="A948" s="407"/>
      <c r="B948" s="83" t="str">
        <f t="shared" si="29"/>
        <v/>
      </c>
      <c r="C948" s="85"/>
      <c r="D948" s="85"/>
      <c r="E948" s="6"/>
      <c r="F948" s="6"/>
      <c r="G948" s="6"/>
      <c r="H948" s="1066" t="str">
        <f t="shared" si="28"/>
        <v/>
      </c>
    </row>
    <row r="949" spans="1:8">
      <c r="A949" s="407"/>
      <c r="B949" s="83" t="str">
        <f t="shared" si="29"/>
        <v/>
      </c>
      <c r="C949" s="85"/>
      <c r="D949" s="85"/>
      <c r="E949" s="6"/>
      <c r="F949" s="6"/>
      <c r="G949" s="6"/>
      <c r="H949" s="1066" t="str">
        <f t="shared" si="28"/>
        <v/>
      </c>
    </row>
    <row r="950" spans="1:8">
      <c r="A950" s="407"/>
      <c r="B950" s="83" t="str">
        <f t="shared" si="29"/>
        <v/>
      </c>
      <c r="C950" s="85"/>
      <c r="D950" s="85"/>
      <c r="E950" s="6"/>
      <c r="F950" s="6"/>
      <c r="G950" s="6"/>
      <c r="H950" s="1066" t="str">
        <f t="shared" si="28"/>
        <v/>
      </c>
    </row>
    <row r="951" spans="1:8">
      <c r="A951" s="407"/>
      <c r="B951" s="83" t="str">
        <f t="shared" si="29"/>
        <v/>
      </c>
      <c r="C951" s="85"/>
      <c r="D951" s="85"/>
      <c r="E951" s="6"/>
      <c r="F951" s="6"/>
      <c r="G951" s="6"/>
      <c r="H951" s="1066" t="str">
        <f t="shared" si="28"/>
        <v/>
      </c>
    </row>
    <row r="952" spans="1:8">
      <c r="A952" s="407"/>
      <c r="B952" s="83" t="str">
        <f t="shared" si="29"/>
        <v/>
      </c>
      <c r="C952" s="85"/>
      <c r="D952" s="85"/>
      <c r="E952" s="6"/>
      <c r="F952" s="6"/>
      <c r="G952" s="6"/>
      <c r="H952" s="1066" t="str">
        <f t="shared" si="28"/>
        <v/>
      </c>
    </row>
    <row r="953" spans="1:8">
      <c r="A953" s="407"/>
      <c r="B953" s="83" t="str">
        <f t="shared" si="29"/>
        <v/>
      </c>
      <c r="C953" s="85"/>
      <c r="D953" s="85"/>
      <c r="E953" s="6"/>
      <c r="F953" s="6"/>
      <c r="G953" s="6"/>
      <c r="H953" s="1066" t="str">
        <f t="shared" si="28"/>
        <v/>
      </c>
    </row>
    <row r="954" spans="1:8">
      <c r="A954" s="407"/>
      <c r="B954" s="83" t="str">
        <f t="shared" si="29"/>
        <v/>
      </c>
      <c r="C954" s="85"/>
      <c r="D954" s="85"/>
      <c r="E954" s="6"/>
      <c r="F954" s="6"/>
      <c r="G954" s="6"/>
      <c r="H954" s="1066" t="str">
        <f t="shared" si="28"/>
        <v/>
      </c>
    </row>
    <row r="955" spans="1:8">
      <c r="A955" s="407"/>
      <c r="B955" s="83" t="str">
        <f t="shared" si="29"/>
        <v/>
      </c>
      <c r="C955" s="85"/>
      <c r="D955" s="85"/>
      <c r="E955" s="6"/>
      <c r="F955" s="6"/>
      <c r="G955" s="6"/>
      <c r="H955" s="1066" t="str">
        <f t="shared" si="28"/>
        <v/>
      </c>
    </row>
    <row r="956" spans="1:8">
      <c r="A956" s="407"/>
      <c r="B956" s="83" t="str">
        <f t="shared" si="29"/>
        <v/>
      </c>
      <c r="C956" s="85"/>
      <c r="D956" s="85"/>
      <c r="E956" s="6"/>
      <c r="F956" s="6"/>
      <c r="G956" s="6"/>
      <c r="H956" s="1066" t="str">
        <f t="shared" si="28"/>
        <v/>
      </c>
    </row>
    <row r="957" spans="1:8">
      <c r="A957" s="407"/>
      <c r="B957" s="83" t="str">
        <f t="shared" si="29"/>
        <v/>
      </c>
      <c r="C957" s="85"/>
      <c r="D957" s="85"/>
      <c r="E957" s="6"/>
      <c r="F957" s="6"/>
      <c r="G957" s="6"/>
      <c r="H957" s="1066" t="str">
        <f t="shared" si="28"/>
        <v/>
      </c>
    </row>
    <row r="958" spans="1:8">
      <c r="A958" s="407"/>
      <c r="B958" s="83" t="str">
        <f t="shared" si="29"/>
        <v/>
      </c>
      <c r="C958" s="85"/>
      <c r="D958" s="85"/>
      <c r="E958" s="6"/>
      <c r="F958" s="6"/>
      <c r="G958" s="6"/>
      <c r="H958" s="1066" t="str">
        <f t="shared" si="28"/>
        <v/>
      </c>
    </row>
    <row r="959" spans="1:8">
      <c r="A959" s="407"/>
      <c r="B959" s="83" t="str">
        <f t="shared" si="29"/>
        <v/>
      </c>
      <c r="C959" s="85"/>
      <c r="D959" s="85"/>
      <c r="E959" s="6"/>
      <c r="F959" s="6"/>
      <c r="G959" s="6"/>
      <c r="H959" s="1066" t="str">
        <f t="shared" si="28"/>
        <v/>
      </c>
    </row>
    <row r="960" spans="1:8">
      <c r="A960" s="407"/>
      <c r="B960" s="83" t="str">
        <f t="shared" si="29"/>
        <v/>
      </c>
      <c r="C960" s="85"/>
      <c r="D960" s="85"/>
      <c r="E960" s="6"/>
      <c r="F960" s="6"/>
      <c r="G960" s="6"/>
      <c r="H960" s="1066" t="str">
        <f t="shared" si="28"/>
        <v/>
      </c>
    </row>
    <row r="961" spans="1:8">
      <c r="A961" s="407"/>
      <c r="B961" s="83" t="str">
        <f t="shared" si="29"/>
        <v/>
      </c>
      <c r="C961" s="85"/>
      <c r="D961" s="85"/>
      <c r="E961" s="6"/>
      <c r="F961" s="6"/>
      <c r="G961" s="6"/>
      <c r="H961" s="1066" t="str">
        <f t="shared" si="28"/>
        <v/>
      </c>
    </row>
    <row r="962" spans="1:8">
      <c r="A962" s="407"/>
      <c r="B962" s="83" t="str">
        <f t="shared" si="29"/>
        <v/>
      </c>
      <c r="C962" s="85"/>
      <c r="D962" s="85"/>
      <c r="E962" s="6"/>
      <c r="F962" s="6"/>
      <c r="G962" s="6"/>
      <c r="H962" s="1066" t="str">
        <f t="shared" si="28"/>
        <v/>
      </c>
    </row>
    <row r="963" spans="1:8">
      <c r="A963" s="407"/>
      <c r="B963" s="83" t="str">
        <f t="shared" ref="B963:B1018" si="30">IF(A963="","",A963)</f>
        <v/>
      </c>
      <c r="C963" s="85"/>
      <c r="D963" s="85"/>
      <c r="E963" s="6"/>
      <c r="F963" s="6"/>
      <c r="G963" s="6"/>
      <c r="H963" s="1066" t="str">
        <f t="shared" ref="H963:H1018" si="31">IF(A963="","",A963)</f>
        <v/>
      </c>
    </row>
    <row r="964" spans="1:8">
      <c r="A964" s="407"/>
      <c r="B964" s="83" t="str">
        <f t="shared" si="30"/>
        <v/>
      </c>
      <c r="C964" s="85"/>
      <c r="D964" s="85"/>
      <c r="E964" s="6"/>
      <c r="F964" s="6"/>
      <c r="G964" s="6"/>
      <c r="H964" s="1066" t="str">
        <f t="shared" si="31"/>
        <v/>
      </c>
    </row>
    <row r="965" spans="1:8">
      <c r="A965" s="407"/>
      <c r="B965" s="83" t="str">
        <f t="shared" si="30"/>
        <v/>
      </c>
      <c r="C965" s="85"/>
      <c r="D965" s="85"/>
      <c r="E965" s="6"/>
      <c r="F965" s="6"/>
      <c r="G965" s="6"/>
      <c r="H965" s="1066" t="str">
        <f t="shared" si="31"/>
        <v/>
      </c>
    </row>
    <row r="966" spans="1:8">
      <c r="A966" s="407"/>
      <c r="B966" s="83" t="str">
        <f t="shared" si="30"/>
        <v/>
      </c>
      <c r="C966" s="85"/>
      <c r="D966" s="85"/>
      <c r="E966" s="6"/>
      <c r="F966" s="6"/>
      <c r="G966" s="6"/>
      <c r="H966" s="1066" t="str">
        <f t="shared" si="31"/>
        <v/>
      </c>
    </row>
    <row r="967" spans="1:8">
      <c r="A967" s="407"/>
      <c r="B967" s="83" t="str">
        <f t="shared" si="30"/>
        <v/>
      </c>
      <c r="C967" s="85"/>
      <c r="D967" s="85"/>
      <c r="E967" s="6"/>
      <c r="F967" s="6"/>
      <c r="G967" s="6"/>
      <c r="H967" s="1066" t="str">
        <f t="shared" si="31"/>
        <v/>
      </c>
    </row>
    <row r="968" spans="1:8">
      <c r="A968" s="407"/>
      <c r="B968" s="83" t="str">
        <f t="shared" si="30"/>
        <v/>
      </c>
      <c r="C968" s="85"/>
      <c r="D968" s="85"/>
      <c r="E968" s="6"/>
      <c r="F968" s="6"/>
      <c r="G968" s="6"/>
      <c r="H968" s="1066" t="str">
        <f t="shared" si="31"/>
        <v/>
      </c>
    </row>
    <row r="969" spans="1:8">
      <c r="A969" s="407"/>
      <c r="B969" s="83" t="str">
        <f t="shared" si="30"/>
        <v/>
      </c>
      <c r="C969" s="85"/>
      <c r="D969" s="85"/>
      <c r="E969" s="6"/>
      <c r="F969" s="6"/>
      <c r="G969" s="6"/>
      <c r="H969" s="1066" t="str">
        <f t="shared" si="31"/>
        <v/>
      </c>
    </row>
    <row r="970" spans="1:8">
      <c r="A970" s="407"/>
      <c r="B970" s="83" t="str">
        <f t="shared" si="30"/>
        <v/>
      </c>
      <c r="C970" s="85"/>
      <c r="D970" s="85"/>
      <c r="E970" s="6"/>
      <c r="F970" s="6"/>
      <c r="G970" s="6"/>
      <c r="H970" s="1066" t="str">
        <f t="shared" si="31"/>
        <v/>
      </c>
    </row>
    <row r="971" spans="1:8">
      <c r="A971" s="407"/>
      <c r="B971" s="83" t="str">
        <f t="shared" si="30"/>
        <v/>
      </c>
      <c r="C971" s="85"/>
      <c r="D971" s="85"/>
      <c r="E971" s="6"/>
      <c r="F971" s="6"/>
      <c r="G971" s="6"/>
      <c r="H971" s="1066" t="str">
        <f t="shared" si="31"/>
        <v/>
      </c>
    </row>
    <row r="972" spans="1:8">
      <c r="A972" s="407"/>
      <c r="B972" s="83" t="str">
        <f t="shared" si="30"/>
        <v/>
      </c>
      <c r="C972" s="85"/>
      <c r="D972" s="85"/>
      <c r="E972" s="6"/>
      <c r="F972" s="6"/>
      <c r="G972" s="6"/>
      <c r="H972" s="1066" t="str">
        <f t="shared" si="31"/>
        <v/>
      </c>
    </row>
    <row r="973" spans="1:8">
      <c r="A973" s="407"/>
      <c r="B973" s="83" t="str">
        <f t="shared" si="30"/>
        <v/>
      </c>
      <c r="C973" s="85"/>
      <c r="D973" s="85"/>
      <c r="E973" s="6"/>
      <c r="F973" s="6"/>
      <c r="G973" s="6"/>
      <c r="H973" s="1066" t="str">
        <f t="shared" si="31"/>
        <v/>
      </c>
    </row>
    <row r="974" spans="1:8">
      <c r="A974" s="407"/>
      <c r="B974" s="83" t="str">
        <f t="shared" si="30"/>
        <v/>
      </c>
      <c r="C974" s="85"/>
      <c r="D974" s="85"/>
      <c r="E974" s="6"/>
      <c r="F974" s="6"/>
      <c r="G974" s="6"/>
      <c r="H974" s="1066" t="str">
        <f t="shared" si="31"/>
        <v/>
      </c>
    </row>
    <row r="975" spans="1:8">
      <c r="A975" s="407"/>
      <c r="B975" s="83" t="str">
        <f t="shared" si="30"/>
        <v/>
      </c>
      <c r="C975" s="85"/>
      <c r="D975" s="85"/>
      <c r="E975" s="6"/>
      <c r="F975" s="6"/>
      <c r="G975" s="6"/>
      <c r="H975" s="1066" t="str">
        <f t="shared" si="31"/>
        <v/>
      </c>
    </row>
    <row r="976" spans="1:8">
      <c r="A976" s="407"/>
      <c r="B976" s="83" t="str">
        <f t="shared" si="30"/>
        <v/>
      </c>
      <c r="C976" s="85"/>
      <c r="D976" s="85"/>
      <c r="E976" s="6"/>
      <c r="F976" s="6"/>
      <c r="G976" s="6"/>
      <c r="H976" s="1066" t="str">
        <f t="shared" si="31"/>
        <v/>
      </c>
    </row>
    <row r="977" spans="1:8">
      <c r="A977" s="407"/>
      <c r="B977" s="83" t="str">
        <f t="shared" si="30"/>
        <v/>
      </c>
      <c r="C977" s="85"/>
      <c r="D977" s="85"/>
      <c r="E977" s="6"/>
      <c r="F977" s="6"/>
      <c r="G977" s="6"/>
      <c r="H977" s="1066" t="str">
        <f t="shared" si="31"/>
        <v/>
      </c>
    </row>
    <row r="978" spans="1:8">
      <c r="A978" s="407"/>
      <c r="B978" s="83" t="str">
        <f t="shared" si="30"/>
        <v/>
      </c>
      <c r="C978" s="85"/>
      <c r="D978" s="85"/>
      <c r="E978" s="6"/>
      <c r="F978" s="6"/>
      <c r="G978" s="6"/>
      <c r="H978" s="1066" t="str">
        <f t="shared" si="31"/>
        <v/>
      </c>
    </row>
    <row r="979" spans="1:8">
      <c r="A979" s="407"/>
      <c r="B979" s="83" t="str">
        <f t="shared" si="30"/>
        <v/>
      </c>
      <c r="C979" s="85"/>
      <c r="D979" s="85"/>
      <c r="E979" s="6"/>
      <c r="F979" s="6"/>
      <c r="G979" s="6"/>
      <c r="H979" s="1066" t="str">
        <f t="shared" si="31"/>
        <v/>
      </c>
    </row>
    <row r="980" spans="1:8">
      <c r="A980" s="407"/>
      <c r="B980" s="83" t="str">
        <f t="shared" si="30"/>
        <v/>
      </c>
      <c r="C980" s="85"/>
      <c r="D980" s="85"/>
      <c r="E980" s="6"/>
      <c r="F980" s="6"/>
      <c r="G980" s="6"/>
      <c r="H980" s="1066" t="str">
        <f t="shared" si="31"/>
        <v/>
      </c>
    </row>
    <row r="981" spans="1:8">
      <c r="A981" s="407"/>
      <c r="B981" s="83" t="str">
        <f t="shared" si="30"/>
        <v/>
      </c>
      <c r="C981" s="85"/>
      <c r="D981" s="85"/>
      <c r="E981" s="6"/>
      <c r="F981" s="6"/>
      <c r="G981" s="6"/>
      <c r="H981" s="1066" t="str">
        <f t="shared" si="31"/>
        <v/>
      </c>
    </row>
    <row r="982" spans="1:8">
      <c r="A982" s="407"/>
      <c r="B982" s="83" t="str">
        <f t="shared" si="30"/>
        <v/>
      </c>
      <c r="C982" s="85"/>
      <c r="D982" s="85"/>
      <c r="E982" s="6"/>
      <c r="F982" s="6"/>
      <c r="G982" s="6"/>
      <c r="H982" s="1066" t="str">
        <f t="shared" si="31"/>
        <v/>
      </c>
    </row>
    <row r="983" spans="1:8">
      <c r="A983" s="407"/>
      <c r="B983" s="83" t="str">
        <f t="shared" si="30"/>
        <v/>
      </c>
      <c r="C983" s="85"/>
      <c r="D983" s="85"/>
      <c r="E983" s="6"/>
      <c r="F983" s="6"/>
      <c r="G983" s="6"/>
      <c r="H983" s="1066" t="str">
        <f t="shared" si="31"/>
        <v/>
      </c>
    </row>
    <row r="984" spans="1:8">
      <c r="A984" s="407"/>
      <c r="B984" s="83" t="str">
        <f t="shared" si="30"/>
        <v/>
      </c>
      <c r="C984" s="85"/>
      <c r="D984" s="85"/>
      <c r="E984" s="6"/>
      <c r="F984" s="6"/>
      <c r="G984" s="6"/>
      <c r="H984" s="1066" t="str">
        <f t="shared" si="31"/>
        <v/>
      </c>
    </row>
    <row r="985" spans="1:8">
      <c r="A985" s="407"/>
      <c r="B985" s="83" t="str">
        <f t="shared" si="30"/>
        <v/>
      </c>
      <c r="C985" s="85"/>
      <c r="D985" s="85"/>
      <c r="E985" s="6"/>
      <c r="F985" s="6"/>
      <c r="G985" s="6"/>
      <c r="H985" s="1066" t="str">
        <f t="shared" si="31"/>
        <v/>
      </c>
    </row>
    <row r="986" spans="1:8">
      <c r="A986" s="407"/>
      <c r="B986" s="83" t="str">
        <f t="shared" si="30"/>
        <v/>
      </c>
      <c r="C986" s="85"/>
      <c r="D986" s="85"/>
      <c r="E986" s="6"/>
      <c r="F986" s="6"/>
      <c r="G986" s="6"/>
      <c r="H986" s="1066" t="str">
        <f t="shared" si="31"/>
        <v/>
      </c>
    </row>
    <row r="987" spans="1:8">
      <c r="A987" s="407"/>
      <c r="B987" s="83" t="str">
        <f t="shared" si="30"/>
        <v/>
      </c>
      <c r="C987" s="85"/>
      <c r="D987" s="85"/>
      <c r="E987" s="6"/>
      <c r="F987" s="6"/>
      <c r="G987" s="6"/>
      <c r="H987" s="1066" t="str">
        <f t="shared" si="31"/>
        <v/>
      </c>
    </row>
    <row r="988" spans="1:8">
      <c r="A988" s="407"/>
      <c r="B988" s="83" t="str">
        <f t="shared" si="30"/>
        <v/>
      </c>
      <c r="C988" s="85"/>
      <c r="D988" s="85"/>
      <c r="E988" s="6"/>
      <c r="F988" s="6"/>
      <c r="G988" s="6"/>
      <c r="H988" s="1066" t="str">
        <f t="shared" si="31"/>
        <v/>
      </c>
    </row>
    <row r="989" spans="1:8">
      <c r="A989" s="407"/>
      <c r="B989" s="83" t="str">
        <f t="shared" si="30"/>
        <v/>
      </c>
      <c r="C989" s="85"/>
      <c r="D989" s="85"/>
      <c r="E989" s="6"/>
      <c r="F989" s="6"/>
      <c r="G989" s="6"/>
      <c r="H989" s="1066" t="str">
        <f t="shared" si="31"/>
        <v/>
      </c>
    </row>
    <row r="990" spans="1:8">
      <c r="A990" s="407"/>
      <c r="B990" s="83" t="str">
        <f t="shared" si="30"/>
        <v/>
      </c>
      <c r="C990" s="85"/>
      <c r="D990" s="85"/>
      <c r="E990" s="6"/>
      <c r="F990" s="6"/>
      <c r="G990" s="6"/>
      <c r="H990" s="1066" t="str">
        <f t="shared" si="31"/>
        <v/>
      </c>
    </row>
    <row r="991" spans="1:8">
      <c r="A991" s="407"/>
      <c r="B991" s="83" t="str">
        <f t="shared" si="30"/>
        <v/>
      </c>
      <c r="C991" s="85"/>
      <c r="D991" s="85"/>
      <c r="E991" s="6"/>
      <c r="F991" s="6"/>
      <c r="G991" s="6"/>
      <c r="H991" s="1066" t="str">
        <f t="shared" si="31"/>
        <v/>
      </c>
    </row>
    <row r="992" spans="1:8">
      <c r="A992" s="407"/>
      <c r="B992" s="83" t="str">
        <f t="shared" si="30"/>
        <v/>
      </c>
      <c r="C992" s="85"/>
      <c r="D992" s="85"/>
      <c r="E992" s="6"/>
      <c r="F992" s="6"/>
      <c r="G992" s="6"/>
      <c r="H992" s="1066" t="str">
        <f t="shared" si="31"/>
        <v/>
      </c>
    </row>
    <row r="993" spans="1:8">
      <c r="A993" s="407"/>
      <c r="B993" s="83" t="str">
        <f t="shared" si="30"/>
        <v/>
      </c>
      <c r="C993" s="85"/>
      <c r="D993" s="85"/>
      <c r="E993" s="6"/>
      <c r="F993" s="6"/>
      <c r="G993" s="6"/>
      <c r="H993" s="1066" t="str">
        <f t="shared" si="31"/>
        <v/>
      </c>
    </row>
    <row r="994" spans="1:8">
      <c r="A994" s="407"/>
      <c r="B994" s="83" t="str">
        <f t="shared" si="30"/>
        <v/>
      </c>
      <c r="C994" s="85"/>
      <c r="D994" s="85"/>
      <c r="E994" s="6"/>
      <c r="F994" s="6"/>
      <c r="G994" s="6"/>
      <c r="H994" s="1066" t="str">
        <f t="shared" si="31"/>
        <v/>
      </c>
    </row>
    <row r="995" spans="1:8">
      <c r="A995" s="407"/>
      <c r="B995" s="83" t="str">
        <f t="shared" si="30"/>
        <v/>
      </c>
      <c r="C995" s="85"/>
      <c r="D995" s="85"/>
      <c r="E995" s="6"/>
      <c r="F995" s="6"/>
      <c r="G995" s="6"/>
      <c r="H995" s="1066" t="str">
        <f t="shared" si="31"/>
        <v/>
      </c>
    </row>
    <row r="996" spans="1:8">
      <c r="A996" s="407"/>
      <c r="B996" s="83" t="str">
        <f t="shared" si="30"/>
        <v/>
      </c>
      <c r="C996" s="85"/>
      <c r="D996" s="85"/>
      <c r="E996" s="6"/>
      <c r="F996" s="6"/>
      <c r="G996" s="6"/>
      <c r="H996" s="1066" t="str">
        <f t="shared" si="31"/>
        <v/>
      </c>
    </row>
    <row r="997" spans="1:8">
      <c r="A997" s="407"/>
      <c r="B997" s="83" t="str">
        <f t="shared" si="30"/>
        <v/>
      </c>
      <c r="C997" s="85"/>
      <c r="D997" s="85"/>
      <c r="E997" s="6"/>
      <c r="F997" s="6"/>
      <c r="G997" s="6"/>
      <c r="H997" s="1066" t="str">
        <f t="shared" si="31"/>
        <v/>
      </c>
    </row>
    <row r="998" spans="1:8">
      <c r="A998" s="407"/>
      <c r="B998" s="83" t="str">
        <f t="shared" si="30"/>
        <v/>
      </c>
      <c r="C998" s="85"/>
      <c r="D998" s="85"/>
      <c r="E998" s="6"/>
      <c r="F998" s="6"/>
      <c r="G998" s="6"/>
      <c r="H998" s="1066" t="str">
        <f t="shared" si="31"/>
        <v/>
      </c>
    </row>
    <row r="999" spans="1:8">
      <c r="A999" s="407"/>
      <c r="B999" s="83" t="str">
        <f t="shared" si="30"/>
        <v/>
      </c>
      <c r="C999" s="85"/>
      <c r="D999" s="85"/>
      <c r="E999" s="6"/>
      <c r="F999" s="6"/>
      <c r="G999" s="6"/>
      <c r="H999" s="1066" t="str">
        <f t="shared" si="31"/>
        <v/>
      </c>
    </row>
    <row r="1000" spans="1:8">
      <c r="A1000" s="407"/>
      <c r="B1000" s="83" t="str">
        <f t="shared" si="30"/>
        <v/>
      </c>
      <c r="C1000" s="85"/>
      <c r="D1000" s="85"/>
      <c r="E1000" s="6"/>
      <c r="F1000" s="6"/>
      <c r="G1000" s="6"/>
      <c r="H1000" s="1066" t="str">
        <f t="shared" si="31"/>
        <v/>
      </c>
    </row>
    <row r="1001" spans="1:8">
      <c r="A1001" s="407"/>
      <c r="B1001" s="83" t="str">
        <f t="shared" si="30"/>
        <v/>
      </c>
      <c r="C1001" s="85"/>
      <c r="D1001" s="85"/>
      <c r="E1001" s="6"/>
      <c r="F1001" s="6"/>
      <c r="G1001" s="6"/>
      <c r="H1001" s="1066" t="str">
        <f t="shared" si="31"/>
        <v/>
      </c>
    </row>
    <row r="1002" spans="1:8">
      <c r="A1002" s="407"/>
      <c r="B1002" s="83" t="str">
        <f t="shared" si="30"/>
        <v/>
      </c>
      <c r="C1002" s="85"/>
      <c r="D1002" s="85"/>
      <c r="E1002" s="6"/>
      <c r="F1002" s="6"/>
      <c r="G1002" s="6"/>
      <c r="H1002" s="1066" t="str">
        <f t="shared" si="31"/>
        <v/>
      </c>
    </row>
    <row r="1003" spans="1:8">
      <c r="A1003" s="407"/>
      <c r="B1003" s="83" t="str">
        <f t="shared" si="30"/>
        <v/>
      </c>
      <c r="C1003" s="85"/>
      <c r="D1003" s="85"/>
      <c r="E1003" s="6"/>
      <c r="F1003" s="6"/>
      <c r="G1003" s="6"/>
      <c r="H1003" s="1066" t="str">
        <f t="shared" si="31"/>
        <v/>
      </c>
    </row>
    <row r="1004" spans="1:8">
      <c r="A1004" s="407"/>
      <c r="B1004" s="83" t="str">
        <f t="shared" si="30"/>
        <v/>
      </c>
      <c r="C1004" s="85"/>
      <c r="D1004" s="85"/>
      <c r="E1004" s="6"/>
      <c r="F1004" s="6"/>
      <c r="G1004" s="6"/>
      <c r="H1004" s="1066" t="str">
        <f t="shared" si="31"/>
        <v/>
      </c>
    </row>
    <row r="1005" spans="1:8">
      <c r="A1005" s="407"/>
      <c r="B1005" s="83" t="str">
        <f t="shared" si="30"/>
        <v/>
      </c>
      <c r="C1005" s="85"/>
      <c r="D1005" s="85"/>
      <c r="E1005" s="6"/>
      <c r="F1005" s="6"/>
      <c r="G1005" s="6"/>
      <c r="H1005" s="1066" t="str">
        <f t="shared" si="31"/>
        <v/>
      </c>
    </row>
    <row r="1006" spans="1:8">
      <c r="A1006" s="407"/>
      <c r="B1006" s="83" t="str">
        <f t="shared" si="30"/>
        <v/>
      </c>
      <c r="C1006" s="85"/>
      <c r="D1006" s="85"/>
      <c r="E1006" s="6"/>
      <c r="F1006" s="6"/>
      <c r="G1006" s="6"/>
      <c r="H1006" s="1066" t="str">
        <f t="shared" si="31"/>
        <v/>
      </c>
    </row>
    <row r="1007" spans="1:8">
      <c r="A1007" s="407"/>
      <c r="B1007" s="83" t="str">
        <f t="shared" si="30"/>
        <v/>
      </c>
      <c r="C1007" s="85"/>
      <c r="D1007" s="85"/>
      <c r="E1007" s="6"/>
      <c r="F1007" s="6"/>
      <c r="G1007" s="6"/>
      <c r="H1007" s="1066" t="str">
        <f t="shared" si="31"/>
        <v/>
      </c>
    </row>
    <row r="1008" spans="1:8">
      <c r="A1008" s="407"/>
      <c r="B1008" s="83" t="str">
        <f t="shared" si="30"/>
        <v/>
      </c>
      <c r="C1008" s="85"/>
      <c r="D1008" s="85"/>
      <c r="E1008" s="6"/>
      <c r="F1008" s="6"/>
      <c r="G1008" s="6"/>
      <c r="H1008" s="1066" t="str">
        <f t="shared" si="31"/>
        <v/>
      </c>
    </row>
    <row r="1009" spans="1:8">
      <c r="A1009" s="407"/>
      <c r="B1009" s="83" t="str">
        <f t="shared" si="30"/>
        <v/>
      </c>
      <c r="C1009" s="85"/>
      <c r="D1009" s="85"/>
      <c r="E1009" s="6"/>
      <c r="F1009" s="6"/>
      <c r="G1009" s="6"/>
      <c r="H1009" s="1066" t="str">
        <f t="shared" si="31"/>
        <v/>
      </c>
    </row>
    <row r="1010" spans="1:8">
      <c r="A1010" s="407"/>
      <c r="B1010" s="83" t="str">
        <f t="shared" si="30"/>
        <v/>
      </c>
      <c r="C1010" s="85"/>
      <c r="D1010" s="85"/>
      <c r="E1010" s="6"/>
      <c r="F1010" s="6"/>
      <c r="G1010" s="6"/>
      <c r="H1010" s="1066" t="str">
        <f t="shared" si="31"/>
        <v/>
      </c>
    </row>
    <row r="1011" spans="1:8">
      <c r="A1011" s="407"/>
      <c r="B1011" s="83" t="str">
        <f t="shared" si="30"/>
        <v/>
      </c>
      <c r="C1011" s="85"/>
      <c r="D1011" s="85"/>
      <c r="E1011" s="6"/>
      <c r="F1011" s="6"/>
      <c r="G1011" s="6"/>
      <c r="H1011" s="1066" t="str">
        <f t="shared" si="31"/>
        <v/>
      </c>
    </row>
    <row r="1012" spans="1:8">
      <c r="A1012" s="407"/>
      <c r="B1012" s="83" t="str">
        <f t="shared" si="30"/>
        <v/>
      </c>
      <c r="C1012" s="85"/>
      <c r="D1012" s="85"/>
      <c r="E1012" s="6"/>
      <c r="F1012" s="6"/>
      <c r="G1012" s="6"/>
      <c r="H1012" s="1066" t="str">
        <f t="shared" si="31"/>
        <v/>
      </c>
    </row>
    <row r="1013" spans="1:8">
      <c r="A1013" s="407"/>
      <c r="B1013" s="83" t="str">
        <f t="shared" si="30"/>
        <v/>
      </c>
      <c r="C1013" s="85"/>
      <c r="D1013" s="85"/>
      <c r="E1013" s="6"/>
      <c r="F1013" s="6"/>
      <c r="G1013" s="6"/>
      <c r="H1013" s="1066" t="str">
        <f t="shared" si="31"/>
        <v/>
      </c>
    </row>
    <row r="1014" spans="1:8">
      <c r="A1014" s="407"/>
      <c r="B1014" s="83" t="str">
        <f t="shared" si="30"/>
        <v/>
      </c>
      <c r="C1014" s="85"/>
      <c r="D1014" s="85"/>
      <c r="E1014" s="6"/>
      <c r="F1014" s="6"/>
      <c r="G1014" s="6"/>
      <c r="H1014" s="1066" t="str">
        <f t="shared" si="31"/>
        <v/>
      </c>
    </row>
    <row r="1015" spans="1:8">
      <c r="A1015" s="407"/>
      <c r="B1015" s="83" t="str">
        <f t="shared" si="30"/>
        <v/>
      </c>
      <c r="C1015" s="85"/>
      <c r="D1015" s="85"/>
      <c r="E1015" s="6"/>
      <c r="F1015" s="6"/>
      <c r="G1015" s="6"/>
      <c r="H1015" s="1066" t="str">
        <f t="shared" si="31"/>
        <v/>
      </c>
    </row>
    <row r="1016" spans="1:8">
      <c r="A1016" s="407"/>
      <c r="B1016" s="83" t="str">
        <f t="shared" si="30"/>
        <v/>
      </c>
      <c r="C1016" s="85"/>
      <c r="D1016" s="85"/>
      <c r="E1016" s="6"/>
      <c r="F1016" s="6"/>
      <c r="G1016" s="6"/>
      <c r="H1016" s="1066" t="str">
        <f t="shared" si="31"/>
        <v/>
      </c>
    </row>
    <row r="1017" spans="1:8">
      <c r="A1017" s="407"/>
      <c r="B1017" s="83" t="str">
        <f t="shared" si="30"/>
        <v/>
      </c>
      <c r="C1017" s="85"/>
      <c r="D1017" s="85"/>
      <c r="E1017" s="6"/>
      <c r="F1017" s="6"/>
      <c r="G1017" s="6"/>
      <c r="H1017" s="1066" t="str">
        <f t="shared" si="31"/>
        <v/>
      </c>
    </row>
    <row r="1018" spans="1:8">
      <c r="A1018" s="407"/>
      <c r="B1018" s="83" t="str">
        <f t="shared" si="30"/>
        <v/>
      </c>
      <c r="C1018" s="85"/>
      <c r="D1018" s="85"/>
      <c r="E1018" s="6"/>
      <c r="F1018" s="6"/>
      <c r="G1018" s="6"/>
      <c r="H1018" s="1066" t="str">
        <f t="shared" si="31"/>
        <v/>
      </c>
    </row>
  </sheetData>
  <sortState xmlns:xlrd2="http://schemas.microsoft.com/office/spreadsheetml/2017/richdata2" ref="J10:O19">
    <sortCondition ref="J9:J19"/>
    <sortCondition ref="K9:K19"/>
  </sortState>
  <mergeCells count="2">
    <mergeCell ref="J3:L3"/>
    <mergeCell ref="J8:O8"/>
  </mergeCells>
  <phoneticPr fontId="0" type="noConversion"/>
  <dataValidations count="1">
    <dataValidation type="list" allowBlank="1" showInputMessage="1" showErrorMessage="1" sqref="J10:J19" xr:uid="{00000000-0002-0000-0400-000000000000}">
      <formula1>$Q$1:$Q$7</formula1>
    </dataValidation>
  </dataValidations>
  <pageMargins left="0.25" right="0.25" top="0.75" bottom="0.75" header="0.3" footer="0.3"/>
  <pageSetup scale="79" fitToHeight="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D46"/>
  <sheetViews>
    <sheetView workbookViewId="0">
      <selection activeCell="A2" sqref="A2:B46"/>
    </sheetView>
  </sheetViews>
  <sheetFormatPr defaultRowHeight="13.2"/>
  <cols>
    <col min="1" max="1" width="13.109375" style="112" customWidth="1"/>
    <col min="2" max="2" width="73.109375" customWidth="1"/>
    <col min="3" max="3" width="2.88671875" customWidth="1"/>
    <col min="4" max="4" width="55.109375" customWidth="1"/>
  </cols>
  <sheetData>
    <row r="1" spans="1:4" ht="12.75" customHeight="1">
      <c r="A1" s="1068" t="s">
        <v>99</v>
      </c>
      <c r="B1" s="1069" t="s">
        <v>100</v>
      </c>
      <c r="D1" s="1503" t="s">
        <v>1939</v>
      </c>
    </row>
    <row r="2" spans="1:4">
      <c r="A2" s="111">
        <f>WeekNights!$D$2</f>
        <v>44446</v>
      </c>
      <c r="B2" s="16"/>
      <c r="D2" s="1503"/>
    </row>
    <row r="3" spans="1:4">
      <c r="A3" s="111">
        <f>WeekNights!$E$2</f>
        <v>44453</v>
      </c>
      <c r="B3" s="110" t="s">
        <v>2284</v>
      </c>
      <c r="D3" s="1503"/>
    </row>
    <row r="4" spans="1:4">
      <c r="A4" s="111">
        <f>WeekNights!$F$2</f>
        <v>44460</v>
      </c>
      <c r="B4" s="16"/>
      <c r="D4" s="1503"/>
    </row>
    <row r="5" spans="1:4">
      <c r="A5" s="111">
        <f>WeekNights!$G$2</f>
        <v>44467</v>
      </c>
      <c r="B5" s="16"/>
      <c r="D5" s="1503"/>
    </row>
    <row r="6" spans="1:4">
      <c r="A6" s="111">
        <f>WeekNights!$H$2</f>
        <v>44474</v>
      </c>
      <c r="B6" s="16"/>
      <c r="D6" s="1503"/>
    </row>
    <row r="7" spans="1:4">
      <c r="A7" s="111">
        <f>WeekNights!$I$2</f>
        <v>44481</v>
      </c>
      <c r="B7" s="110"/>
      <c r="D7" s="1503"/>
    </row>
    <row r="8" spans="1:4">
      <c r="A8" s="111">
        <f>WeekNights!$J$2</f>
        <v>44488</v>
      </c>
      <c r="B8" s="17"/>
    </row>
    <row r="9" spans="1:4">
      <c r="A9" s="111">
        <f>WeekNights!$K$2</f>
        <v>44495</v>
      </c>
      <c r="B9" s="16"/>
    </row>
    <row r="10" spans="1:4">
      <c r="A10" s="111">
        <f>WeekNights!$L$2</f>
        <v>44502</v>
      </c>
      <c r="B10" s="16"/>
    </row>
    <row r="11" spans="1:4">
      <c r="A11" s="111">
        <f>WeekNights!$M$2</f>
        <v>44509</v>
      </c>
      <c r="B11" s="110"/>
    </row>
    <row r="12" spans="1:4">
      <c r="A12" s="111">
        <f>WeekNights!$N$2</f>
        <v>44516</v>
      </c>
      <c r="B12" s="16"/>
    </row>
    <row r="13" spans="1:4">
      <c r="A13" s="111">
        <f>WeekNights!$O$2</f>
        <v>44523</v>
      </c>
      <c r="B13" s="16"/>
    </row>
    <row r="14" spans="1:4">
      <c r="A14" s="111">
        <f>WeekNights!$P$2</f>
        <v>44530</v>
      </c>
      <c r="B14" s="16"/>
    </row>
    <row r="15" spans="1:4">
      <c r="A15" s="111">
        <f>WeekNights!$Q$2</f>
        <v>44537</v>
      </c>
      <c r="B15" s="16"/>
    </row>
    <row r="16" spans="1:4">
      <c r="A16" s="111">
        <f>WeekNights!$R$2</f>
        <v>44544</v>
      </c>
      <c r="B16" s="16"/>
    </row>
    <row r="17" spans="1:2">
      <c r="A17" s="111">
        <f>WeekNights!$S$2</f>
        <v>44551</v>
      </c>
      <c r="B17" s="16"/>
    </row>
    <row r="18" spans="1:2">
      <c r="A18" s="111">
        <f>WeekNights!$T$2</f>
        <v>44558</v>
      </c>
      <c r="B18" s="17"/>
    </row>
    <row r="19" spans="1:2">
      <c r="A19" s="111">
        <f>WeekNights!$U$2</f>
        <v>44565</v>
      </c>
      <c r="B19" s="16"/>
    </row>
    <row r="20" spans="1:2">
      <c r="A20" s="111">
        <f>WeekNights!$V$2</f>
        <v>44572</v>
      </c>
      <c r="B20" s="16"/>
    </row>
    <row r="21" spans="1:2">
      <c r="A21" s="111">
        <f>WeekNights!$W$2</f>
        <v>44579</v>
      </c>
      <c r="B21" s="16"/>
    </row>
    <row r="22" spans="1:2">
      <c r="A22" s="111">
        <f>WeekNights!$X$2</f>
        <v>44586</v>
      </c>
      <c r="B22" s="16"/>
    </row>
    <row r="23" spans="1:2">
      <c r="A23" s="111">
        <f>WeekNights!$Y$2</f>
        <v>44593</v>
      </c>
      <c r="B23" s="16"/>
    </row>
    <row r="24" spans="1:2">
      <c r="A24" s="111">
        <f>WeekNights!$Z$2</f>
        <v>44600</v>
      </c>
      <c r="B24" s="16"/>
    </row>
    <row r="25" spans="1:2">
      <c r="A25" s="111">
        <f>WeekNights!$AA$2</f>
        <v>44607</v>
      </c>
      <c r="B25" s="16"/>
    </row>
    <row r="26" spans="1:2">
      <c r="A26" s="111">
        <f>WeekNights!$AB$2</f>
        <v>44614</v>
      </c>
      <c r="B26" s="16"/>
    </row>
    <row r="27" spans="1:2">
      <c r="A27" s="111">
        <f>WeekNights!$AC$2</f>
        <v>44621</v>
      </c>
      <c r="B27" s="16"/>
    </row>
    <row r="28" spans="1:2">
      <c r="A28" s="111">
        <f>WeekNights!$AD$2</f>
        <v>44628</v>
      </c>
      <c r="B28" s="16"/>
    </row>
    <row r="29" spans="1:2">
      <c r="A29" s="111">
        <f>WeekNights!$AE$2</f>
        <v>44635</v>
      </c>
      <c r="B29" s="16"/>
    </row>
    <row r="30" spans="1:2">
      <c r="A30" s="111">
        <f>WeekNights!$AF$2</f>
        <v>44642</v>
      </c>
      <c r="B30" s="16"/>
    </row>
    <row r="31" spans="1:2">
      <c r="A31" s="111">
        <f>WeekNights!$AG$2</f>
        <v>44649</v>
      </c>
      <c r="B31" s="16"/>
    </row>
    <row r="32" spans="1:2">
      <c r="A32" s="111">
        <f>WeekNights!$AH$2</f>
        <v>44656</v>
      </c>
      <c r="B32" s="16"/>
    </row>
    <row r="33" spans="1:2">
      <c r="A33" s="111">
        <f>WeekNights!$AI$2</f>
        <v>44663</v>
      </c>
      <c r="B33" s="16"/>
    </row>
    <row r="34" spans="1:2">
      <c r="A34" s="111">
        <f>WeekNights!$AJ$2</f>
        <v>44670</v>
      </c>
      <c r="B34" s="16"/>
    </row>
    <row r="35" spans="1:2">
      <c r="A35" s="111">
        <f>WeekNights!$AK$2</f>
        <v>44677</v>
      </c>
      <c r="B35" s="16"/>
    </row>
    <row r="36" spans="1:2">
      <c r="A36" s="111">
        <f>WeekNights!$AL$2</f>
        <v>44684</v>
      </c>
      <c r="B36" s="16"/>
    </row>
    <row r="37" spans="1:2">
      <c r="A37" s="111">
        <f>WeekNights!$AM$2</f>
        <v>44691</v>
      </c>
      <c r="B37" s="16"/>
    </row>
    <row r="38" spans="1:2">
      <c r="A38" s="111">
        <f>WeekNights!$AN$2</f>
        <v>44698</v>
      </c>
      <c r="B38" s="16"/>
    </row>
    <row r="39" spans="1:2">
      <c r="A39" s="111">
        <f>WeekNights!$AO$2</f>
        <v>44705</v>
      </c>
      <c r="B39" s="16"/>
    </row>
    <row r="40" spans="1:2">
      <c r="A40" s="111">
        <f>WeekNights!$AP$2</f>
        <v>44712</v>
      </c>
      <c r="B40" s="16"/>
    </row>
    <row r="41" spans="1:2">
      <c r="A41" s="111">
        <f>WeekNights!$AQ$2</f>
        <v>44719</v>
      </c>
      <c r="B41" s="16"/>
    </row>
    <row r="42" spans="1:2">
      <c r="A42" s="111">
        <f>WeekNights!$AR$2</f>
        <v>44726</v>
      </c>
      <c r="B42" s="16"/>
    </row>
    <row r="43" spans="1:2">
      <c r="A43" s="111">
        <f>WeekNights!$AS$2</f>
        <v>44733</v>
      </c>
      <c r="B43" s="16"/>
    </row>
    <row r="44" spans="1:2">
      <c r="A44" s="111">
        <f>WeekNights!$AT$2</f>
        <v>44740</v>
      </c>
      <c r="B44" s="16"/>
    </row>
    <row r="45" spans="1:2">
      <c r="A45" s="111">
        <f>WeekNights!$AU$2</f>
        <v>44747</v>
      </c>
      <c r="B45" s="16"/>
    </row>
    <row r="46" spans="1:2">
      <c r="A46" s="111">
        <f>WeekNights!$AV$2</f>
        <v>44754</v>
      </c>
      <c r="B46" s="16"/>
    </row>
  </sheetData>
  <sortState xmlns:xlrd2="http://schemas.microsoft.com/office/spreadsheetml/2017/richdata2" ref="A2:B46">
    <sortCondition ref="A1:A46"/>
  </sortState>
  <mergeCells count="1">
    <mergeCell ref="D1:D7"/>
  </mergeCells>
  <phoneticPr fontId="12" type="noConversion"/>
  <pageMargins left="0.75" right="0.75" top="1" bottom="1" header="0.5" footer="0.5"/>
  <pageSetup fitToHeight="3"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BR84"/>
  <sheetViews>
    <sheetView workbookViewId="0"/>
  </sheetViews>
  <sheetFormatPr defaultRowHeight="13.2"/>
  <cols>
    <col min="1" max="22" width="5.33203125" customWidth="1"/>
    <col min="24" max="25" width="8.44140625" customWidth="1"/>
    <col min="29" max="29" width="9.6640625" hidden="1" customWidth="1"/>
    <col min="30" max="30" width="9.109375" hidden="1" customWidth="1"/>
    <col min="65" max="65" width="9.6640625" bestFit="1" customWidth="1"/>
  </cols>
  <sheetData>
    <row r="1" spans="1:70" s="1050" customFormat="1" ht="15" thickBot="1">
      <c r="A1" s="19" t="s">
        <v>30</v>
      </c>
      <c r="B1" s="1560" t="str">
        <f>TEXT(X3,"dddd")</f>
        <v>Tuesday</v>
      </c>
      <c r="C1" s="1560"/>
      <c r="D1" s="1592">
        <f>X3</f>
        <v>44572</v>
      </c>
      <c r="E1" s="1592"/>
      <c r="S1" s="1051"/>
      <c r="T1" s="21" t="s">
        <v>13</v>
      </c>
      <c r="U1" s="1593">
        <f>IF(LOOKUP(X3,AC1:AC45)=X3,LOOKUP(X3,AC1:AC45,AD1:AD45))</f>
        <v>19</v>
      </c>
      <c r="V1" s="1593"/>
      <c r="AC1" s="1052">
        <f>WeekNights!$D$2</f>
        <v>44446</v>
      </c>
      <c r="AD1" s="1050">
        <v>1</v>
      </c>
    </row>
    <row r="2" spans="1:70" ht="36" customHeight="1">
      <c r="A2" s="10" t="s">
        <v>2336</v>
      </c>
      <c r="B2" s="654"/>
      <c r="E2" s="1537" t="s">
        <v>23</v>
      </c>
      <c r="F2" s="1537"/>
      <c r="G2" s="1537"/>
      <c r="H2" s="1537"/>
      <c r="I2" s="1537"/>
      <c r="J2" s="1537"/>
      <c r="K2" s="1537"/>
      <c r="L2" s="1537"/>
      <c r="M2" s="1537"/>
      <c r="N2" s="1537"/>
      <c r="O2" s="1537"/>
      <c r="P2" s="1537"/>
      <c r="Q2" s="1537"/>
      <c r="R2" s="1537"/>
      <c r="S2" s="654"/>
      <c r="T2" s="654"/>
      <c r="U2" s="654"/>
      <c r="V2" s="654"/>
      <c r="X2" t="s">
        <v>98</v>
      </c>
      <c r="AC2" s="15">
        <f>WeekNights!$E$2</f>
        <v>44453</v>
      </c>
      <c r="AD2">
        <v>2</v>
      </c>
    </row>
    <row r="3" spans="1:70" ht="18.600000000000001" thickBot="1">
      <c r="A3" s="18"/>
      <c r="B3" s="18"/>
      <c r="C3" s="18"/>
      <c r="D3" s="18"/>
      <c r="E3" s="1538" t="str">
        <f>'Unit Info'!$B$1</f>
        <v>364 Lancaster</v>
      </c>
      <c r="F3" s="1538"/>
      <c r="G3" s="1538"/>
      <c r="H3" s="1538"/>
      <c r="I3" s="1538"/>
      <c r="J3" s="1538"/>
      <c r="K3" s="1538"/>
      <c r="L3" s="1538"/>
      <c r="M3" s="1538"/>
      <c r="N3" s="1538"/>
      <c r="O3" s="1538"/>
      <c r="P3" s="1538"/>
      <c r="Q3" s="1538"/>
      <c r="R3" s="1538"/>
      <c r="S3" s="18"/>
      <c r="T3" s="18"/>
      <c r="U3" s="18"/>
      <c r="V3" s="18"/>
      <c r="X3" s="1547">
        <v>44572</v>
      </c>
      <c r="Y3" s="1547"/>
      <c r="AA3" s="33" t="s">
        <v>146</v>
      </c>
      <c r="AC3" s="15">
        <f>WeekNights!$F$2</f>
        <v>44460</v>
      </c>
      <c r="AD3">
        <v>3</v>
      </c>
      <c r="AE3" s="34" t="s">
        <v>147</v>
      </c>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1:70" ht="18" customHeight="1">
      <c r="H4" s="20"/>
      <c r="I4" s="1594"/>
      <c r="J4" s="1595"/>
      <c r="K4" s="1595"/>
      <c r="L4" s="1595"/>
      <c r="M4" s="1595"/>
      <c r="N4" s="1595"/>
      <c r="O4" s="19"/>
      <c r="P4" s="19"/>
      <c r="Q4" s="19"/>
      <c r="R4" s="19"/>
      <c r="S4" s="19"/>
      <c r="AA4" s="33"/>
      <c r="AC4" s="15">
        <f>WeekNights!$G$2</f>
        <v>44467</v>
      </c>
      <c r="AD4">
        <v>4</v>
      </c>
    </row>
    <row r="5" spans="1:70" ht="18" customHeight="1">
      <c r="A5" s="19"/>
      <c r="B5" s="19"/>
      <c r="C5" s="19"/>
      <c r="D5" s="19"/>
      <c r="E5" s="19"/>
      <c r="F5" s="19"/>
      <c r="G5" s="19"/>
      <c r="H5" s="19"/>
      <c r="I5" s="1595"/>
      <c r="J5" s="1595"/>
      <c r="K5" s="1595"/>
      <c r="L5" s="1595"/>
      <c r="M5" s="1595"/>
      <c r="N5" s="1595"/>
      <c r="O5" s="19"/>
      <c r="P5" s="19"/>
      <c r="Q5" s="19"/>
      <c r="R5" s="19"/>
      <c r="S5" s="19"/>
      <c r="T5" s="19"/>
      <c r="U5" s="19"/>
      <c r="V5" s="19"/>
      <c r="AA5" s="33" t="s">
        <v>145</v>
      </c>
      <c r="AC5" s="15">
        <f>WeekNights!$H$2</f>
        <v>44474</v>
      </c>
      <c r="AD5">
        <v>5</v>
      </c>
      <c r="AE5" s="32" t="s">
        <v>148</v>
      </c>
    </row>
    <row r="6" spans="1:70" ht="13.5" customHeight="1">
      <c r="A6" s="1559" t="s">
        <v>110</v>
      </c>
      <c r="B6" s="1559"/>
      <c r="C6" s="1559"/>
      <c r="D6" s="1559"/>
      <c r="E6" s="1559"/>
      <c r="F6" s="1559"/>
      <c r="G6" s="1559"/>
      <c r="H6" s="1559"/>
      <c r="I6" s="1559"/>
      <c r="J6" s="1559"/>
      <c r="K6" s="1559"/>
      <c r="L6" s="1559"/>
      <c r="M6" s="1559"/>
      <c r="N6" s="1559"/>
      <c r="O6" s="1559"/>
      <c r="P6" s="1559"/>
      <c r="Q6" s="1559"/>
      <c r="R6" s="1559"/>
      <c r="S6" s="1559"/>
      <c r="T6" s="1559"/>
      <c r="U6" s="1559"/>
      <c r="V6" s="1559"/>
      <c r="AC6" s="15">
        <f>WeekNights!$I$2</f>
        <v>44481</v>
      </c>
      <c r="AD6">
        <v>6</v>
      </c>
    </row>
    <row r="7" spans="1:70" ht="13.5" customHeight="1" thickBot="1">
      <c r="A7" s="18"/>
      <c r="B7" s="18"/>
      <c r="C7" s="18"/>
      <c r="D7" s="18"/>
      <c r="E7" s="18"/>
      <c r="F7" s="18"/>
      <c r="G7" s="18"/>
      <c r="H7" s="18"/>
      <c r="I7" s="18"/>
      <c r="J7" s="18"/>
      <c r="K7" s="18"/>
      <c r="L7" s="18"/>
      <c r="M7" s="18"/>
      <c r="N7" s="18"/>
      <c r="O7" s="18"/>
      <c r="P7" s="18"/>
      <c r="Q7" s="18"/>
      <c r="R7" s="18"/>
      <c r="S7" s="18"/>
      <c r="T7" s="18"/>
      <c r="U7" s="18"/>
      <c r="V7" s="18"/>
      <c r="AC7" s="15">
        <f>WeekNights!$J$2</f>
        <v>44488</v>
      </c>
      <c r="AD7">
        <v>7</v>
      </c>
    </row>
    <row r="8" spans="1:70" ht="13.5" customHeight="1" thickTop="1" thickBot="1">
      <c r="A8" s="18"/>
      <c r="B8" s="18"/>
      <c r="C8" s="18"/>
      <c r="D8" s="1568" t="s">
        <v>18</v>
      </c>
      <c r="E8" s="1519"/>
      <c r="F8" s="1519"/>
      <c r="G8" s="1520"/>
      <c r="H8" s="1519" t="s">
        <v>3</v>
      </c>
      <c r="I8" s="1520"/>
      <c r="J8" s="1518" t="s">
        <v>4</v>
      </c>
      <c r="K8" s="1550"/>
      <c r="L8" s="1568" t="s">
        <v>18</v>
      </c>
      <c r="M8" s="1519"/>
      <c r="N8" s="1519"/>
      <c r="O8" s="1520"/>
      <c r="P8" s="1519" t="s">
        <v>3</v>
      </c>
      <c r="Q8" s="1520"/>
      <c r="R8" s="1519" t="s">
        <v>4</v>
      </c>
      <c r="S8" s="1550"/>
      <c r="T8" s="18"/>
      <c r="U8" s="18"/>
      <c r="V8" s="18"/>
      <c r="AC8" s="15">
        <f>WeekNights!$K$2</f>
        <v>44495</v>
      </c>
      <c r="AD8">
        <v>8</v>
      </c>
    </row>
    <row r="9" spans="1:70" ht="13.5" customHeight="1" thickTop="1">
      <c r="A9" s="19"/>
      <c r="B9" s="19"/>
      <c r="C9" s="19"/>
      <c r="D9" s="1574" t="s">
        <v>106</v>
      </c>
      <c r="E9" s="1575"/>
      <c r="F9" s="1575"/>
      <c r="G9" s="1576"/>
      <c r="H9" s="1555">
        <f>'Unit Info'!B4</f>
        <v>0.77083333333333337</v>
      </c>
      <c r="I9" s="1558"/>
      <c r="J9" s="1555">
        <f>'Unit Info'!C4</f>
        <v>0.78819444444444453</v>
      </c>
      <c r="K9" s="1556"/>
      <c r="L9" s="1575" t="s">
        <v>102</v>
      </c>
      <c r="M9" s="1575"/>
      <c r="N9" s="1575"/>
      <c r="O9" s="1576"/>
      <c r="P9" s="1555">
        <f>'Unit Info'!B8</f>
        <v>0.85069444444444453</v>
      </c>
      <c r="Q9" s="1558"/>
      <c r="R9" s="1555">
        <f>'Unit Info'!C8</f>
        <v>0.87152777777777779</v>
      </c>
      <c r="S9" s="1556"/>
      <c r="T9" s="19"/>
      <c r="U9" s="19"/>
      <c r="V9" s="19"/>
      <c r="AC9" s="15">
        <f>WeekNights!$L$2</f>
        <v>44502</v>
      </c>
      <c r="AD9">
        <v>9</v>
      </c>
    </row>
    <row r="10" spans="1:70" ht="13.5" customHeight="1">
      <c r="A10" s="19"/>
      <c r="B10" s="19"/>
      <c r="C10" s="19"/>
      <c r="D10" s="1571" t="s">
        <v>107</v>
      </c>
      <c r="E10" s="1572"/>
      <c r="F10" s="1572"/>
      <c r="G10" s="1573"/>
      <c r="H10" s="1553">
        <f>'Unit Info'!B5</f>
        <v>0.79166666666666663</v>
      </c>
      <c r="I10" s="1557"/>
      <c r="J10" s="1553">
        <f>'Unit Info'!C5</f>
        <v>0.8125</v>
      </c>
      <c r="K10" s="1554"/>
      <c r="L10" s="1572" t="s">
        <v>103</v>
      </c>
      <c r="M10" s="1572"/>
      <c r="N10" s="1572"/>
      <c r="O10" s="1573"/>
      <c r="P10" s="1553">
        <f>'Unit Info'!B9</f>
        <v>0.875</v>
      </c>
      <c r="Q10" s="1557"/>
      <c r="R10" s="1553">
        <f>'Unit Info'!C9</f>
        <v>0.88888888888888884</v>
      </c>
      <c r="S10" s="1554"/>
      <c r="T10" s="19"/>
      <c r="U10" s="19"/>
      <c r="V10" s="19"/>
      <c r="AC10" s="15">
        <f>WeekNights!$M$2</f>
        <v>44509</v>
      </c>
      <c r="AD10">
        <v>10</v>
      </c>
    </row>
    <row r="11" spans="1:70" ht="13.5" customHeight="1">
      <c r="A11" s="19"/>
      <c r="B11" s="19"/>
      <c r="C11" s="19"/>
      <c r="D11" s="1571" t="s">
        <v>108</v>
      </c>
      <c r="E11" s="1572"/>
      <c r="F11" s="1572"/>
      <c r="G11" s="1573"/>
      <c r="H11" s="1553">
        <f>'Unit Info'!B6</f>
        <v>0.81597222222222221</v>
      </c>
      <c r="I11" s="1557"/>
      <c r="J11" s="1553">
        <f>'Unit Info'!C6</f>
        <v>0.83680555555555547</v>
      </c>
      <c r="K11" s="1554"/>
      <c r="L11" s="1572" t="s">
        <v>104</v>
      </c>
      <c r="M11" s="1572"/>
      <c r="N11" s="1572"/>
      <c r="O11" s="1573"/>
      <c r="P11" s="1553">
        <f>'Unit Info'!B10</f>
        <v>0.88888888888888884</v>
      </c>
      <c r="Q11" s="1561"/>
      <c r="R11" s="1561"/>
      <c r="S11" s="1554"/>
      <c r="T11" s="19"/>
      <c r="U11" s="19"/>
      <c r="V11" s="19"/>
      <c r="AC11" s="15">
        <f>WeekNights!$N$2</f>
        <v>44516</v>
      </c>
      <c r="AD11">
        <v>11</v>
      </c>
    </row>
    <row r="12" spans="1:70" ht="13.5" customHeight="1" thickBot="1">
      <c r="A12" s="19"/>
      <c r="B12" s="19"/>
      <c r="C12" s="19"/>
      <c r="D12" s="1579" t="s">
        <v>109</v>
      </c>
      <c r="E12" s="1577"/>
      <c r="F12" s="1577"/>
      <c r="G12" s="1578"/>
      <c r="H12" s="1551">
        <f>'Unit Info'!B7</f>
        <v>0.84027777777777779</v>
      </c>
      <c r="I12" s="1564"/>
      <c r="J12" s="1551">
        <f>'Unit Info'!C7</f>
        <v>0.85416666666666663</v>
      </c>
      <c r="K12" s="1552"/>
      <c r="L12" s="1577" t="s">
        <v>105</v>
      </c>
      <c r="M12" s="1577"/>
      <c r="N12" s="1577"/>
      <c r="O12" s="1578"/>
      <c r="P12" s="1562">
        <f>'Unit Info'!B11</f>
        <v>0.88888888888888884</v>
      </c>
      <c r="Q12" s="1563"/>
      <c r="R12" s="1551">
        <f>'Unit Info'!C11</f>
        <v>0.89583333333333337</v>
      </c>
      <c r="S12" s="1552"/>
      <c r="T12" s="19"/>
      <c r="U12" s="19"/>
      <c r="V12" s="19"/>
      <c r="AC12" s="15">
        <f>WeekNights!$O$2</f>
        <v>44523</v>
      </c>
      <c r="AD12">
        <v>12</v>
      </c>
    </row>
    <row r="13" spans="1:70" ht="13.5" customHeight="1" thickTop="1">
      <c r="A13" s="19"/>
      <c r="B13" s="19"/>
      <c r="C13" s="19"/>
      <c r="D13" s="19"/>
      <c r="E13" s="19"/>
      <c r="F13" s="19"/>
      <c r="G13" s="19"/>
      <c r="H13" s="19"/>
      <c r="I13" s="19"/>
      <c r="J13" s="19"/>
      <c r="K13" s="19"/>
      <c r="L13" s="19"/>
      <c r="M13" s="19"/>
      <c r="N13" s="19"/>
      <c r="O13" s="19"/>
      <c r="P13" s="19"/>
      <c r="Q13" s="19"/>
      <c r="R13" s="19"/>
      <c r="S13" s="19"/>
      <c r="T13" s="19"/>
      <c r="U13" s="19"/>
      <c r="V13" s="19"/>
      <c r="AC13" s="15">
        <f>WeekNights!$P$2</f>
        <v>44530</v>
      </c>
      <c r="AD13">
        <v>13</v>
      </c>
    </row>
    <row r="14" spans="1:70" ht="13.5" customHeight="1">
      <c r="A14" s="19"/>
      <c r="B14" s="19"/>
      <c r="C14" s="19"/>
      <c r="D14" s="19"/>
      <c r="E14" s="19"/>
      <c r="F14" s="19"/>
      <c r="G14" s="19"/>
      <c r="H14" s="19"/>
      <c r="I14" s="19"/>
      <c r="J14" s="19"/>
      <c r="K14" s="19"/>
      <c r="L14" s="19"/>
      <c r="M14" s="19"/>
      <c r="N14" s="19"/>
      <c r="O14" s="19"/>
      <c r="P14" s="19"/>
      <c r="Q14" s="19"/>
      <c r="R14" s="19"/>
      <c r="S14" s="19"/>
      <c r="T14" s="19"/>
      <c r="U14" s="19"/>
      <c r="V14" s="19"/>
      <c r="AC14" s="15">
        <f>WeekNights!$Q$2</f>
        <v>44537</v>
      </c>
      <c r="AD14">
        <v>14</v>
      </c>
    </row>
    <row r="15" spans="1:70" ht="13.5" customHeight="1">
      <c r="A15" s="1559" t="s">
        <v>115</v>
      </c>
      <c r="B15" s="1559"/>
      <c r="C15" s="1559"/>
      <c r="D15" s="1559"/>
      <c r="E15" s="1559"/>
      <c r="F15" s="1559"/>
      <c r="G15" s="1559"/>
      <c r="H15" s="1559"/>
      <c r="I15" s="1559"/>
      <c r="J15" s="1559"/>
      <c r="K15" s="1559"/>
      <c r="L15" s="1559"/>
      <c r="M15" s="1559"/>
      <c r="N15" s="1559"/>
      <c r="O15" s="1559"/>
      <c r="P15" s="1559"/>
      <c r="Q15" s="1559"/>
      <c r="R15" s="1559"/>
      <c r="S15" s="1559"/>
      <c r="T15" s="1559"/>
      <c r="U15" s="1559"/>
      <c r="V15" s="1559"/>
      <c r="AC15" s="15">
        <f>WeekNights!$R$2</f>
        <v>44544</v>
      </c>
      <c r="AD15">
        <v>15</v>
      </c>
    </row>
    <row r="16" spans="1:70" ht="13.5" customHeight="1" thickBot="1">
      <c r="A16" s="18"/>
      <c r="B16" s="18"/>
      <c r="C16" s="18"/>
      <c r="D16" s="18"/>
      <c r="E16" s="18"/>
      <c r="F16" s="18"/>
      <c r="G16" s="18"/>
      <c r="H16" s="18"/>
      <c r="I16" s="18"/>
      <c r="J16" s="18"/>
      <c r="K16" s="18"/>
      <c r="L16" s="18"/>
      <c r="M16" s="18"/>
      <c r="N16" s="18"/>
      <c r="O16" s="18"/>
      <c r="P16" s="18"/>
      <c r="Q16" s="18"/>
      <c r="R16" s="18"/>
      <c r="S16" s="18"/>
      <c r="T16" s="18"/>
      <c r="U16" s="18"/>
      <c r="V16" s="18"/>
      <c r="AC16" s="15">
        <f>WeekNights!$S$2</f>
        <v>44551</v>
      </c>
      <c r="AD16">
        <v>16</v>
      </c>
    </row>
    <row r="17" spans="1:30" ht="13.5" customHeight="1" thickTop="1" thickBot="1">
      <c r="A17" s="1565" t="s">
        <v>113</v>
      </c>
      <c r="B17" s="1566"/>
      <c r="C17" s="1566"/>
      <c r="D17" s="1567"/>
      <c r="E17" s="1519">
        <v>1</v>
      </c>
      <c r="F17" s="1519"/>
      <c r="G17" s="1519"/>
      <c r="H17" s="1519"/>
      <c r="I17" s="1519"/>
      <c r="J17" s="1520"/>
      <c r="K17" s="1518">
        <v>2</v>
      </c>
      <c r="L17" s="1519"/>
      <c r="M17" s="1519"/>
      <c r="N17" s="1519"/>
      <c r="O17" s="1519"/>
      <c r="P17" s="1520"/>
      <c r="Q17" s="1569">
        <v>3</v>
      </c>
      <c r="R17" s="1518"/>
      <c r="S17" s="1518"/>
      <c r="T17" s="1518"/>
      <c r="U17" s="1518"/>
      <c r="V17" s="1570"/>
      <c r="AC17" s="15">
        <f>WeekNights!$T$2</f>
        <v>44558</v>
      </c>
      <c r="AD17">
        <v>17</v>
      </c>
    </row>
    <row r="18" spans="1:30" ht="13.5" customHeight="1" thickTop="1" thickBot="1">
      <c r="A18" s="1565" t="s">
        <v>114</v>
      </c>
      <c r="B18" s="1566"/>
      <c r="C18" s="1566"/>
      <c r="D18" s="1567"/>
      <c r="E18" s="1545">
        <f>'Unit Info'!$B$5</f>
        <v>0.79166666666666663</v>
      </c>
      <c r="F18" s="1545"/>
      <c r="G18" s="1548" t="s">
        <v>33</v>
      </c>
      <c r="H18" s="1548"/>
      <c r="I18" s="1545">
        <f>'Unit Info'!$C$5</f>
        <v>0.8125</v>
      </c>
      <c r="J18" s="1546"/>
      <c r="K18" s="1545">
        <f>'Unit Info'!$B$6</f>
        <v>0.81597222222222221</v>
      </c>
      <c r="L18" s="1545"/>
      <c r="M18" s="1548" t="s">
        <v>33</v>
      </c>
      <c r="N18" s="1548"/>
      <c r="O18" s="1545">
        <f>'Unit Info'!$C$6</f>
        <v>0.83680555555555547</v>
      </c>
      <c r="P18" s="1546"/>
      <c r="Q18" s="1580">
        <f>'Unit Info'!$B$8</f>
        <v>0.85069444444444453</v>
      </c>
      <c r="R18" s="1545"/>
      <c r="S18" s="1548" t="s">
        <v>33</v>
      </c>
      <c r="T18" s="1548"/>
      <c r="U18" s="1545">
        <f>'Unit Info'!$C$8</f>
        <v>0.87152777777777779</v>
      </c>
      <c r="V18" s="1596"/>
      <c r="AC18" s="15">
        <f>WeekNights!$U$2</f>
        <v>44565</v>
      </c>
      <c r="AD18">
        <v>18</v>
      </c>
    </row>
    <row r="19" spans="1:30" ht="13.5" customHeight="1" thickTop="1">
      <c r="A19" s="1581" t="str">
        <f>'Unit Info'!G2</f>
        <v>Level 1</v>
      </c>
      <c r="B19" s="1582"/>
      <c r="C19" s="22" t="s">
        <v>28</v>
      </c>
      <c r="D19" s="25"/>
      <c r="E19" s="1506" t="s">
        <v>561</v>
      </c>
      <c r="F19" s="1506"/>
      <c r="G19" s="1506"/>
      <c r="H19" s="1506"/>
      <c r="I19" s="1506"/>
      <c r="J19" s="1507"/>
      <c r="K19" s="1506" t="s">
        <v>584</v>
      </c>
      <c r="L19" s="1506"/>
      <c r="M19" s="1506"/>
      <c r="N19" s="1506"/>
      <c r="O19" s="1506"/>
      <c r="P19" s="1507"/>
      <c r="Q19" s="1508"/>
      <c r="R19" s="1506"/>
      <c r="S19" s="1506"/>
      <c r="T19" s="1506"/>
      <c r="U19" s="1506"/>
      <c r="V19" s="1509"/>
      <c r="AC19" s="15">
        <f>WeekNights!$V$2</f>
        <v>44572</v>
      </c>
      <c r="AD19">
        <v>19</v>
      </c>
    </row>
    <row r="20" spans="1:30" ht="13.5" customHeight="1">
      <c r="A20" s="1583"/>
      <c r="B20" s="1584"/>
      <c r="C20" s="23" t="s">
        <v>52</v>
      </c>
      <c r="D20" s="26"/>
      <c r="E20" s="1516" t="s">
        <v>50</v>
      </c>
      <c r="F20" s="1516"/>
      <c r="G20" s="1516"/>
      <c r="H20" s="1516"/>
      <c r="I20" s="1516"/>
      <c r="J20" s="1517"/>
      <c r="K20" s="1516" t="s">
        <v>1925</v>
      </c>
      <c r="L20" s="1516"/>
      <c r="M20" s="1516"/>
      <c r="N20" s="1516"/>
      <c r="O20" s="1516"/>
      <c r="P20" s="1517"/>
      <c r="Q20" s="1527" t="s">
        <v>2285</v>
      </c>
      <c r="R20" s="1516"/>
      <c r="S20" s="1516"/>
      <c r="T20" s="1516"/>
      <c r="U20" s="1516"/>
      <c r="V20" s="1528"/>
      <c r="AC20" s="15">
        <f>WeekNights!$W$2</f>
        <v>44579</v>
      </c>
      <c r="AD20">
        <v>20</v>
      </c>
    </row>
    <row r="21" spans="1:30" ht="13.5" customHeight="1">
      <c r="A21" s="1583"/>
      <c r="B21" s="1584"/>
      <c r="C21" s="23" t="s">
        <v>29</v>
      </c>
      <c r="D21" s="26"/>
      <c r="E21" s="1516" t="s">
        <v>2451</v>
      </c>
      <c r="F21" s="1516"/>
      <c r="G21" s="1516"/>
      <c r="H21" s="1516"/>
      <c r="I21" s="1516"/>
      <c r="J21" s="1517"/>
      <c r="K21" s="1549" t="s">
        <v>2450</v>
      </c>
      <c r="L21" s="1516"/>
      <c r="M21" s="1516"/>
      <c r="N21" s="1516"/>
      <c r="O21" s="1516"/>
      <c r="P21" s="1517"/>
      <c r="Q21" s="1527"/>
      <c r="R21" s="1516"/>
      <c r="S21" s="1516"/>
      <c r="T21" s="1516"/>
      <c r="U21" s="1516"/>
      <c r="V21" s="1528"/>
      <c r="AC21" s="15">
        <f>WeekNights!$X$2</f>
        <v>44586</v>
      </c>
      <c r="AD21">
        <v>21</v>
      </c>
    </row>
    <row r="22" spans="1:30" ht="13.5" customHeight="1" thickBot="1">
      <c r="A22" s="1585"/>
      <c r="B22" s="1586"/>
      <c r="C22" s="24" t="s">
        <v>19</v>
      </c>
      <c r="D22" s="27"/>
      <c r="E22" s="1504"/>
      <c r="F22" s="1504"/>
      <c r="G22" s="1504"/>
      <c r="H22" s="1504"/>
      <c r="I22" s="1504"/>
      <c r="J22" s="1505"/>
      <c r="K22" s="1504"/>
      <c r="L22" s="1504"/>
      <c r="M22" s="1504"/>
      <c r="N22" s="1504"/>
      <c r="O22" s="1504"/>
      <c r="P22" s="1505"/>
      <c r="Q22" s="1529"/>
      <c r="R22" s="1504"/>
      <c r="S22" s="1504"/>
      <c r="T22" s="1504"/>
      <c r="U22" s="1504"/>
      <c r="V22" s="1530"/>
      <c r="AC22" s="15">
        <f>WeekNights!$Y$2</f>
        <v>44593</v>
      </c>
      <c r="AD22">
        <v>22</v>
      </c>
    </row>
    <row r="23" spans="1:30" ht="13.5" customHeight="1" thickTop="1">
      <c r="A23" s="1581" t="str">
        <f>'Unit Info'!G3</f>
        <v>Level 2</v>
      </c>
      <c r="B23" s="1582"/>
      <c r="C23" s="22" t="s">
        <v>28</v>
      </c>
      <c r="D23" s="25"/>
      <c r="E23" s="1506" t="s">
        <v>677</v>
      </c>
      <c r="F23" s="1506"/>
      <c r="G23" s="1506"/>
      <c r="H23" s="1506"/>
      <c r="I23" s="1506"/>
      <c r="J23" s="1507"/>
      <c r="K23" s="1506" t="s">
        <v>720</v>
      </c>
      <c r="L23" s="1506"/>
      <c r="M23" s="1506"/>
      <c r="N23" s="1506"/>
      <c r="O23" s="1506"/>
      <c r="P23" s="1507"/>
      <c r="Q23" s="1508"/>
      <c r="R23" s="1506"/>
      <c r="S23" s="1506"/>
      <c r="T23" s="1506"/>
      <c r="U23" s="1506"/>
      <c r="V23" s="1509"/>
      <c r="AC23" s="15">
        <f>WeekNights!$Z$2</f>
        <v>44600</v>
      </c>
      <c r="AD23">
        <v>23</v>
      </c>
    </row>
    <row r="24" spans="1:30" ht="13.5" customHeight="1">
      <c r="A24" s="1583"/>
      <c r="B24" s="1584"/>
      <c r="C24" s="23" t="s">
        <v>52</v>
      </c>
      <c r="D24" s="26"/>
      <c r="E24" s="1516" t="s">
        <v>1924</v>
      </c>
      <c r="F24" s="1516"/>
      <c r="G24" s="1516"/>
      <c r="H24" s="1516"/>
      <c r="I24" s="1516"/>
      <c r="J24" s="1517"/>
      <c r="K24" s="1516" t="s">
        <v>2213</v>
      </c>
      <c r="L24" s="1516"/>
      <c r="M24" s="1516"/>
      <c r="N24" s="1516"/>
      <c r="O24" s="1516"/>
      <c r="P24" s="1517"/>
      <c r="Q24" s="1527" t="s">
        <v>2285</v>
      </c>
      <c r="R24" s="1516"/>
      <c r="S24" s="1516"/>
      <c r="T24" s="1516"/>
      <c r="U24" s="1516"/>
      <c r="V24" s="1528"/>
      <c r="AC24" s="15">
        <f>WeekNights!$AA$2</f>
        <v>44607</v>
      </c>
      <c r="AD24">
        <v>24</v>
      </c>
    </row>
    <row r="25" spans="1:30" ht="13.5" customHeight="1">
      <c r="A25" s="1583"/>
      <c r="B25" s="1584"/>
      <c r="C25" s="23" t="s">
        <v>29</v>
      </c>
      <c r="D25" s="26"/>
      <c r="E25" s="1516" t="s">
        <v>2431</v>
      </c>
      <c r="F25" s="1516"/>
      <c r="G25" s="1516"/>
      <c r="H25" s="1516"/>
      <c r="I25" s="1516"/>
      <c r="J25" s="1517"/>
      <c r="K25" s="1516" t="s">
        <v>2360</v>
      </c>
      <c r="L25" s="1516"/>
      <c r="M25" s="1516"/>
      <c r="N25" s="1516"/>
      <c r="O25" s="1516"/>
      <c r="P25" s="1517"/>
      <c r="Q25" s="1527"/>
      <c r="R25" s="1516"/>
      <c r="S25" s="1516"/>
      <c r="T25" s="1516"/>
      <c r="U25" s="1516"/>
      <c r="V25" s="1528"/>
      <c r="AC25" s="15">
        <f>WeekNights!$AB$2</f>
        <v>44614</v>
      </c>
      <c r="AD25">
        <v>25</v>
      </c>
    </row>
    <row r="26" spans="1:30" ht="13.5" customHeight="1" thickBot="1">
      <c r="A26" s="1585"/>
      <c r="B26" s="1586"/>
      <c r="C26" s="24" t="s">
        <v>19</v>
      </c>
      <c r="D26" s="27"/>
      <c r="E26" s="1504"/>
      <c r="F26" s="1504"/>
      <c r="G26" s="1504"/>
      <c r="H26" s="1504"/>
      <c r="I26" s="1504"/>
      <c r="J26" s="1505"/>
      <c r="K26" s="1504"/>
      <c r="L26" s="1504"/>
      <c r="M26" s="1504"/>
      <c r="N26" s="1504"/>
      <c r="O26" s="1504"/>
      <c r="P26" s="1505"/>
      <c r="Q26" s="1529"/>
      <c r="R26" s="1504"/>
      <c r="S26" s="1504"/>
      <c r="T26" s="1504"/>
      <c r="U26" s="1504"/>
      <c r="V26" s="1530"/>
      <c r="AC26" s="15">
        <f>WeekNights!$AC$2</f>
        <v>44621</v>
      </c>
      <c r="AD26">
        <v>26</v>
      </c>
    </row>
    <row r="27" spans="1:30" ht="13.5" customHeight="1" thickTop="1">
      <c r="A27" s="1581" t="str">
        <f>'Unit Info'!G4</f>
        <v>Level 3</v>
      </c>
      <c r="B27" s="1582"/>
      <c r="C27" s="22" t="s">
        <v>28</v>
      </c>
      <c r="D27" s="25"/>
      <c r="E27" s="1506" t="s">
        <v>814</v>
      </c>
      <c r="F27" s="1506"/>
      <c r="G27" s="1506"/>
      <c r="H27" s="1506"/>
      <c r="I27" s="1506"/>
      <c r="J27" s="1507"/>
      <c r="K27" s="1506" t="s">
        <v>815</v>
      </c>
      <c r="L27" s="1506"/>
      <c r="M27" s="1506"/>
      <c r="N27" s="1506"/>
      <c r="O27" s="1506"/>
      <c r="P27" s="1507"/>
      <c r="Q27" s="1508"/>
      <c r="R27" s="1506"/>
      <c r="S27" s="1506"/>
      <c r="T27" s="1506"/>
      <c r="U27" s="1506"/>
      <c r="V27" s="1509"/>
      <c r="AC27" s="15">
        <f>WeekNights!$AD$2</f>
        <v>44628</v>
      </c>
      <c r="AD27">
        <v>27</v>
      </c>
    </row>
    <row r="28" spans="1:30" ht="13.5" customHeight="1">
      <c r="A28" s="1583"/>
      <c r="B28" s="1584"/>
      <c r="C28" s="23" t="s">
        <v>52</v>
      </c>
      <c r="D28" s="26"/>
      <c r="E28" s="1516" t="s">
        <v>2229</v>
      </c>
      <c r="F28" s="1516"/>
      <c r="G28" s="1516"/>
      <c r="H28" s="1516"/>
      <c r="I28" s="1516"/>
      <c r="J28" s="1517"/>
      <c r="K28" s="1516" t="s">
        <v>2229</v>
      </c>
      <c r="L28" s="1516"/>
      <c r="M28" s="1516"/>
      <c r="N28" s="1516"/>
      <c r="O28" s="1516"/>
      <c r="P28" s="1517"/>
      <c r="Q28" s="1527" t="s">
        <v>2285</v>
      </c>
      <c r="R28" s="1516"/>
      <c r="S28" s="1516"/>
      <c r="T28" s="1516"/>
      <c r="U28" s="1516"/>
      <c r="V28" s="1528"/>
      <c r="AC28" s="15">
        <f>WeekNights!$AE$2</f>
        <v>44635</v>
      </c>
      <c r="AD28">
        <v>28</v>
      </c>
    </row>
    <row r="29" spans="1:30" ht="13.5" customHeight="1">
      <c r="A29" s="1583"/>
      <c r="B29" s="1584"/>
      <c r="C29" s="23" t="s">
        <v>29</v>
      </c>
      <c r="D29" s="26"/>
      <c r="E29" s="1516" t="s">
        <v>2453</v>
      </c>
      <c r="F29" s="1516"/>
      <c r="G29" s="1516"/>
      <c r="H29" s="1516"/>
      <c r="I29" s="1516"/>
      <c r="J29" s="1517"/>
      <c r="K29" s="1516" t="s">
        <v>2366</v>
      </c>
      <c r="L29" s="1516"/>
      <c r="M29" s="1516"/>
      <c r="N29" s="1516"/>
      <c r="O29" s="1516"/>
      <c r="P29" s="1517"/>
      <c r="Q29" s="1527"/>
      <c r="R29" s="1516"/>
      <c r="S29" s="1516"/>
      <c r="T29" s="1516"/>
      <c r="U29" s="1516"/>
      <c r="V29" s="1528"/>
      <c r="AC29" s="15">
        <f>WeekNights!$AF$2</f>
        <v>44642</v>
      </c>
      <c r="AD29">
        <v>29</v>
      </c>
    </row>
    <row r="30" spans="1:30" ht="13.5" customHeight="1" thickBot="1">
      <c r="A30" s="1585"/>
      <c r="B30" s="1586"/>
      <c r="C30" s="24" t="s">
        <v>19</v>
      </c>
      <c r="D30" s="27"/>
      <c r="E30" s="1504"/>
      <c r="F30" s="1504"/>
      <c r="G30" s="1504"/>
      <c r="H30" s="1504"/>
      <c r="I30" s="1504"/>
      <c r="J30" s="1505"/>
      <c r="K30" s="1504"/>
      <c r="L30" s="1504"/>
      <c r="M30" s="1504"/>
      <c r="N30" s="1504"/>
      <c r="O30" s="1504"/>
      <c r="P30" s="1505"/>
      <c r="Q30" s="1529"/>
      <c r="R30" s="1504"/>
      <c r="S30" s="1504"/>
      <c r="T30" s="1504"/>
      <c r="U30" s="1504"/>
      <c r="V30" s="1530"/>
      <c r="AC30" s="15">
        <f>WeekNights!$AG$2</f>
        <v>44649</v>
      </c>
      <c r="AD30">
        <v>30</v>
      </c>
    </row>
    <row r="31" spans="1:30" ht="13.5" customHeight="1" thickTop="1">
      <c r="A31" s="1581" t="str">
        <f>'Unit Info'!G5</f>
        <v>Level 4</v>
      </c>
      <c r="B31" s="1582"/>
      <c r="C31" s="22" t="s">
        <v>28</v>
      </c>
      <c r="D31" s="25"/>
      <c r="E31" s="1506" t="s">
        <v>905</v>
      </c>
      <c r="F31" s="1506"/>
      <c r="G31" s="1506"/>
      <c r="H31" s="1506"/>
      <c r="I31" s="1506"/>
      <c r="J31" s="1507"/>
      <c r="K31" s="1506" t="s">
        <v>905</v>
      </c>
      <c r="L31" s="1506"/>
      <c r="M31" s="1506"/>
      <c r="N31" s="1506"/>
      <c r="O31" s="1506"/>
      <c r="P31" s="1507"/>
      <c r="Q31" s="1508"/>
      <c r="R31" s="1506"/>
      <c r="S31" s="1506"/>
      <c r="T31" s="1506"/>
      <c r="U31" s="1506"/>
      <c r="V31" s="1509"/>
      <c r="AC31" s="15">
        <f>WeekNights!$AH$2</f>
        <v>44656</v>
      </c>
      <c r="AD31">
        <v>31</v>
      </c>
    </row>
    <row r="32" spans="1:30" ht="13.5" customHeight="1">
      <c r="A32" s="1583"/>
      <c r="B32" s="1584"/>
      <c r="C32" s="23" t="s">
        <v>52</v>
      </c>
      <c r="D32" s="26"/>
      <c r="E32" s="1516" t="s">
        <v>2218</v>
      </c>
      <c r="F32" s="1516"/>
      <c r="G32" s="1516"/>
      <c r="H32" s="1516"/>
      <c r="I32" s="1516"/>
      <c r="J32" s="1517"/>
      <c r="K32" s="1516" t="s">
        <v>2218</v>
      </c>
      <c r="L32" s="1516"/>
      <c r="M32" s="1516"/>
      <c r="N32" s="1516"/>
      <c r="O32" s="1516"/>
      <c r="P32" s="1517"/>
      <c r="Q32" s="1527" t="s">
        <v>2285</v>
      </c>
      <c r="R32" s="1516"/>
      <c r="S32" s="1516"/>
      <c r="T32" s="1516"/>
      <c r="U32" s="1516"/>
      <c r="V32" s="1528"/>
      <c r="AC32" s="15">
        <f>WeekNights!$AI$2</f>
        <v>44663</v>
      </c>
      <c r="AD32">
        <v>32</v>
      </c>
    </row>
    <row r="33" spans="1:30" s="1" customFormat="1" ht="13.5" customHeight="1">
      <c r="A33" s="1583"/>
      <c r="B33" s="1584"/>
      <c r="C33" s="23" t="s">
        <v>29</v>
      </c>
      <c r="D33" s="26"/>
      <c r="E33" s="1516" t="s">
        <v>2367</v>
      </c>
      <c r="F33" s="1516"/>
      <c r="G33" s="1516"/>
      <c r="H33" s="1516"/>
      <c r="I33" s="1516"/>
      <c r="J33" s="1517"/>
      <c r="K33" s="1516" t="s">
        <v>2362</v>
      </c>
      <c r="L33" s="1516"/>
      <c r="M33" s="1516"/>
      <c r="N33" s="1516"/>
      <c r="O33" s="1516"/>
      <c r="P33" s="1517"/>
      <c r="Q33" s="1527"/>
      <c r="R33" s="1516"/>
      <c r="S33" s="1516"/>
      <c r="T33" s="1516"/>
      <c r="U33" s="1516"/>
      <c r="V33" s="1528"/>
      <c r="AC33" s="15">
        <f>WeekNights!$AJ$2</f>
        <v>44670</v>
      </c>
      <c r="AD33">
        <v>33</v>
      </c>
    </row>
    <row r="34" spans="1:30" ht="13.5" customHeight="1" thickBot="1">
      <c r="A34" s="1585"/>
      <c r="B34" s="1586"/>
      <c r="C34" s="24" t="s">
        <v>19</v>
      </c>
      <c r="D34" s="27"/>
      <c r="E34" s="1504"/>
      <c r="F34" s="1504"/>
      <c r="G34" s="1504"/>
      <c r="H34" s="1504"/>
      <c r="I34" s="1504"/>
      <c r="J34" s="1505"/>
      <c r="K34" s="1504"/>
      <c r="L34" s="1504"/>
      <c r="M34" s="1504"/>
      <c r="N34" s="1504"/>
      <c r="O34" s="1504"/>
      <c r="P34" s="1505"/>
      <c r="Q34" s="1529"/>
      <c r="R34" s="1504"/>
      <c r="S34" s="1504"/>
      <c r="T34" s="1504"/>
      <c r="U34" s="1504"/>
      <c r="V34" s="1530"/>
      <c r="AC34" s="15">
        <f>WeekNights!$AK$2</f>
        <v>44677</v>
      </c>
      <c r="AD34">
        <v>34</v>
      </c>
    </row>
    <row r="35" spans="1:30" ht="13.5" customHeight="1" thickTop="1">
      <c r="A35" s="1581" t="str">
        <f>'Unit Info'!G6</f>
        <v>Level 5</v>
      </c>
      <c r="B35" s="1582"/>
      <c r="C35" s="22" t="s">
        <v>28</v>
      </c>
      <c r="D35" s="25"/>
      <c r="E35" s="1506"/>
      <c r="F35" s="1506"/>
      <c r="G35" s="1506"/>
      <c r="H35" s="1506"/>
      <c r="I35" s="1506"/>
      <c r="J35" s="1507"/>
      <c r="K35" s="1506"/>
      <c r="L35" s="1506"/>
      <c r="M35" s="1506"/>
      <c r="N35" s="1506"/>
      <c r="O35" s="1506"/>
      <c r="P35" s="1507"/>
      <c r="Q35" s="1508"/>
      <c r="R35" s="1506"/>
      <c r="S35" s="1506"/>
      <c r="T35" s="1506"/>
      <c r="U35" s="1506"/>
      <c r="V35" s="1509"/>
      <c r="AC35" s="15">
        <f>WeekNights!$AL$2</f>
        <v>44684</v>
      </c>
      <c r="AD35">
        <v>35</v>
      </c>
    </row>
    <row r="36" spans="1:30" ht="13.5" customHeight="1">
      <c r="A36" s="1583"/>
      <c r="B36" s="1584"/>
      <c r="C36" s="23" t="s">
        <v>52</v>
      </c>
      <c r="D36" s="26"/>
      <c r="E36" s="1516" t="s">
        <v>2285</v>
      </c>
      <c r="F36" s="1516"/>
      <c r="G36" s="1516"/>
      <c r="H36" s="1516"/>
      <c r="I36" s="1516"/>
      <c r="J36" s="1517"/>
      <c r="K36" s="1516" t="s">
        <v>2285</v>
      </c>
      <c r="L36" s="1516"/>
      <c r="M36" s="1516"/>
      <c r="N36" s="1516"/>
      <c r="O36" s="1516"/>
      <c r="P36" s="1517"/>
      <c r="Q36" s="1527" t="s">
        <v>2285</v>
      </c>
      <c r="R36" s="1516"/>
      <c r="S36" s="1516"/>
      <c r="T36" s="1516"/>
      <c r="U36" s="1516"/>
      <c r="V36" s="1528"/>
      <c r="AC36" s="15">
        <f>WeekNights!$AM$2</f>
        <v>44691</v>
      </c>
      <c r="AD36">
        <v>36</v>
      </c>
    </row>
    <row r="37" spans="1:30" ht="13.5" customHeight="1">
      <c r="A37" s="1583"/>
      <c r="B37" s="1584"/>
      <c r="C37" s="23" t="s">
        <v>29</v>
      </c>
      <c r="D37" s="26"/>
      <c r="E37" s="1516"/>
      <c r="F37" s="1516"/>
      <c r="G37" s="1516"/>
      <c r="H37" s="1516"/>
      <c r="I37" s="1516"/>
      <c r="J37" s="1517"/>
      <c r="K37" s="1516"/>
      <c r="L37" s="1516"/>
      <c r="M37" s="1516"/>
      <c r="N37" s="1516"/>
      <c r="O37" s="1516"/>
      <c r="P37" s="1517"/>
      <c r="Q37" s="1527"/>
      <c r="R37" s="1516"/>
      <c r="S37" s="1516"/>
      <c r="T37" s="1516"/>
      <c r="U37" s="1516"/>
      <c r="V37" s="1528"/>
      <c r="AC37" s="15">
        <f>WeekNights!$AN$2</f>
        <v>44698</v>
      </c>
      <c r="AD37">
        <v>37</v>
      </c>
    </row>
    <row r="38" spans="1:30" ht="13.5" customHeight="1" thickBot="1">
      <c r="A38" s="1585"/>
      <c r="B38" s="1586"/>
      <c r="C38" s="24" t="s">
        <v>19</v>
      </c>
      <c r="D38" s="27"/>
      <c r="E38" s="1504"/>
      <c r="F38" s="1504"/>
      <c r="G38" s="1504"/>
      <c r="H38" s="1504"/>
      <c r="I38" s="1504"/>
      <c r="J38" s="1505"/>
      <c r="K38" s="1504"/>
      <c r="L38" s="1504"/>
      <c r="M38" s="1504"/>
      <c r="N38" s="1504"/>
      <c r="O38" s="1504"/>
      <c r="P38" s="1505"/>
      <c r="Q38" s="1529"/>
      <c r="R38" s="1504"/>
      <c r="S38" s="1504"/>
      <c r="T38" s="1504"/>
      <c r="U38" s="1504"/>
      <c r="V38" s="1530"/>
      <c r="AC38" s="15">
        <f>WeekNights!$AO$2</f>
        <v>44705</v>
      </c>
      <c r="AD38">
        <v>38</v>
      </c>
    </row>
    <row r="39" spans="1:30" ht="13.5" customHeight="1" thickTop="1">
      <c r="A39" s="19"/>
      <c r="B39" s="19"/>
      <c r="C39" s="19"/>
      <c r="D39" s="19"/>
      <c r="E39" s="19"/>
      <c r="F39" s="19"/>
      <c r="G39" s="19"/>
      <c r="H39" s="19"/>
      <c r="I39" s="19"/>
      <c r="J39" s="19"/>
      <c r="K39" s="19"/>
      <c r="L39" s="19"/>
      <c r="M39" s="19"/>
      <c r="N39" s="19"/>
      <c r="O39" s="19"/>
      <c r="P39" s="19"/>
      <c r="Q39" s="19"/>
      <c r="R39" s="19"/>
      <c r="S39" s="19"/>
      <c r="T39" s="19"/>
      <c r="U39" s="19"/>
      <c r="V39" s="19"/>
      <c r="AC39" s="15">
        <f>WeekNights!$AP$2</f>
        <v>44712</v>
      </c>
      <c r="AD39">
        <v>39</v>
      </c>
    </row>
    <row r="40" spans="1:30" ht="13.5" customHeight="1">
      <c r="A40" s="19"/>
      <c r="B40" s="19"/>
      <c r="C40" s="19"/>
      <c r="D40" s="19"/>
      <c r="E40" s="19"/>
      <c r="F40" s="19"/>
      <c r="G40" s="19"/>
      <c r="H40" s="19"/>
      <c r="I40" s="19"/>
      <c r="J40" s="19"/>
      <c r="K40" s="19"/>
      <c r="L40" s="19"/>
      <c r="M40" s="19"/>
      <c r="N40" s="19"/>
      <c r="O40" s="19"/>
      <c r="P40" s="19"/>
      <c r="Q40" s="19"/>
      <c r="R40" s="19"/>
      <c r="S40" s="19"/>
      <c r="T40" s="19"/>
      <c r="U40" s="19"/>
      <c r="V40" s="19"/>
      <c r="AC40" s="15">
        <f>WeekNights!$AQ$2</f>
        <v>44719</v>
      </c>
      <c r="AD40">
        <v>40</v>
      </c>
    </row>
    <row r="41" spans="1:30" ht="13.5" customHeight="1">
      <c r="A41" s="1559" t="s">
        <v>111</v>
      </c>
      <c r="B41" s="1559"/>
      <c r="C41" s="1559"/>
      <c r="D41" s="1559"/>
      <c r="E41" s="1559"/>
      <c r="F41" s="1559"/>
      <c r="G41" s="1559"/>
      <c r="H41" s="1559"/>
      <c r="I41" s="1559"/>
      <c r="J41" s="1559"/>
      <c r="K41" s="1559"/>
      <c r="L41" s="1559"/>
      <c r="M41" s="1559"/>
      <c r="N41" s="1559"/>
      <c r="O41" s="1559"/>
      <c r="P41" s="1559"/>
      <c r="Q41" s="1559"/>
      <c r="R41" s="1559"/>
      <c r="S41" s="1559"/>
      <c r="T41" s="1559"/>
      <c r="U41" s="1559"/>
      <c r="V41" s="1559"/>
      <c r="AC41" s="15">
        <f>WeekNights!$AR$2</f>
        <v>44726</v>
      </c>
      <c r="AD41">
        <v>41</v>
      </c>
    </row>
    <row r="42" spans="1:30" ht="13.5" customHeight="1" thickBot="1">
      <c r="A42" s="19"/>
      <c r="B42" s="19"/>
      <c r="C42" s="19"/>
      <c r="D42" s="19"/>
      <c r="E42" s="19"/>
      <c r="F42" s="19"/>
      <c r="G42" s="19"/>
      <c r="H42" s="19"/>
      <c r="I42" s="19"/>
      <c r="J42" s="19"/>
      <c r="K42" s="19"/>
      <c r="L42" s="19"/>
      <c r="M42" s="19"/>
      <c r="N42" s="19"/>
      <c r="O42" s="113"/>
      <c r="P42" s="113"/>
      <c r="Q42" s="113"/>
      <c r="R42" s="113"/>
      <c r="S42" s="19"/>
      <c r="T42" s="19"/>
      <c r="U42" s="19"/>
      <c r="V42" s="19"/>
      <c r="AC42" s="15">
        <f>WeekNights!$AS$2</f>
        <v>44733</v>
      </c>
      <c r="AD42">
        <v>42</v>
      </c>
    </row>
    <row r="43" spans="1:30" ht="13.5" customHeight="1" thickTop="1" thickBot="1">
      <c r="A43" s="1568" t="s">
        <v>15</v>
      </c>
      <c r="B43" s="1520"/>
      <c r="C43" s="1518" t="s">
        <v>14</v>
      </c>
      <c r="D43" s="1520"/>
      <c r="E43" s="1518" t="s">
        <v>3</v>
      </c>
      <c r="F43" s="1520"/>
      <c r="G43" s="1518" t="s">
        <v>4</v>
      </c>
      <c r="H43" s="1520"/>
      <c r="I43" s="1518" t="s">
        <v>18</v>
      </c>
      <c r="J43" s="1519"/>
      <c r="K43" s="1519"/>
      <c r="L43" s="1519"/>
      <c r="M43" s="1519"/>
      <c r="N43" s="1520"/>
      <c r="O43" s="1518" t="s">
        <v>19</v>
      </c>
      <c r="P43" s="1519"/>
      <c r="Q43" s="1519"/>
      <c r="R43" s="1520"/>
      <c r="S43" s="1519" t="s">
        <v>101</v>
      </c>
      <c r="T43" s="1519"/>
      <c r="U43" s="1519"/>
      <c r="V43" s="1550"/>
      <c r="AC43" s="15">
        <f>WeekNights!$AT$2</f>
        <v>44740</v>
      </c>
      <c r="AD43">
        <v>43</v>
      </c>
    </row>
    <row r="44" spans="1:30" ht="13.5" customHeight="1" thickTop="1">
      <c r="A44" s="1539" t="str">
        <f>TEXT(C44,"ddd")</f>
        <v>Wed</v>
      </c>
      <c r="B44" s="1540"/>
      <c r="C44" s="1531">
        <f>X3+1</f>
        <v>44573</v>
      </c>
      <c r="D44" s="1532"/>
      <c r="E44" s="1510"/>
      <c r="F44" s="1511"/>
      <c r="G44" s="1510"/>
      <c r="H44" s="1511"/>
      <c r="I44" s="1086"/>
      <c r="J44" s="1087"/>
      <c r="K44" s="1087"/>
      <c r="L44" s="1087"/>
      <c r="M44" s="1087"/>
      <c r="N44" s="1088"/>
      <c r="O44" s="1086"/>
      <c r="P44" s="1087"/>
      <c r="Q44" s="1087"/>
      <c r="R44" s="1088"/>
      <c r="S44" s="1086"/>
      <c r="T44" s="1087"/>
      <c r="U44" s="1087"/>
      <c r="V44" s="1089"/>
      <c r="AC44" s="15">
        <f>WeekNights!$AU$2</f>
        <v>44747</v>
      </c>
      <c r="AD44">
        <v>44</v>
      </c>
    </row>
    <row r="45" spans="1:30" ht="13.5" customHeight="1">
      <c r="A45" s="1541"/>
      <c r="B45" s="1542"/>
      <c r="C45" s="1533"/>
      <c r="D45" s="1534"/>
      <c r="E45" s="1512"/>
      <c r="F45" s="1513"/>
      <c r="G45" s="1512"/>
      <c r="H45" s="1513"/>
      <c r="I45" s="1090"/>
      <c r="J45" s="1091"/>
      <c r="K45" s="1091"/>
      <c r="L45" s="1091"/>
      <c r="M45" s="1091"/>
      <c r="N45" s="1092"/>
      <c r="O45" s="1090"/>
      <c r="P45" s="1091"/>
      <c r="Q45" s="1091"/>
      <c r="R45" s="1092"/>
      <c r="S45" s="1090"/>
      <c r="T45" s="1091"/>
      <c r="U45" s="1091"/>
      <c r="V45" s="1093"/>
      <c r="AC45" s="15">
        <f>WeekNights!$AV$2</f>
        <v>44754</v>
      </c>
      <c r="AD45">
        <v>45</v>
      </c>
    </row>
    <row r="46" spans="1:30" ht="13.5" customHeight="1">
      <c r="A46" s="1541"/>
      <c r="B46" s="1542"/>
      <c r="C46" s="1533"/>
      <c r="D46" s="1534"/>
      <c r="E46" s="1512"/>
      <c r="F46" s="1513"/>
      <c r="G46" s="1512"/>
      <c r="H46" s="1513"/>
      <c r="I46" s="1090"/>
      <c r="J46" s="1091"/>
      <c r="K46" s="1091"/>
      <c r="L46" s="1091"/>
      <c r="M46" s="1091"/>
      <c r="N46" s="1092"/>
      <c r="O46" s="1090"/>
      <c r="P46" s="1091"/>
      <c r="Q46" s="1091"/>
      <c r="R46" s="1092"/>
      <c r="S46" s="1090"/>
      <c r="T46" s="1091"/>
      <c r="U46" s="1091"/>
      <c r="V46" s="1093"/>
    </row>
    <row r="47" spans="1:30" ht="13.5" customHeight="1" thickBot="1">
      <c r="A47" s="1543"/>
      <c r="B47" s="1544"/>
      <c r="C47" s="1535"/>
      <c r="D47" s="1536"/>
      <c r="E47" s="1514"/>
      <c r="F47" s="1515"/>
      <c r="G47" s="1514"/>
      <c r="H47" s="1515"/>
      <c r="I47" s="1094"/>
      <c r="J47" s="1095"/>
      <c r="K47" s="1095"/>
      <c r="L47" s="1095"/>
      <c r="M47" s="1095"/>
      <c r="N47" s="1096"/>
      <c r="O47" s="1094"/>
      <c r="P47" s="1095"/>
      <c r="Q47" s="1095"/>
      <c r="R47" s="1096"/>
      <c r="S47" s="1094"/>
      <c r="T47" s="1095"/>
      <c r="U47" s="1095"/>
      <c r="V47" s="1097"/>
    </row>
    <row r="48" spans="1:30" ht="13.5" customHeight="1" thickTop="1">
      <c r="A48" s="1539" t="str">
        <f>TEXT(C48,"ddd")</f>
        <v>Thu</v>
      </c>
      <c r="B48" s="1540"/>
      <c r="C48" s="1531">
        <f>C44+1</f>
        <v>44574</v>
      </c>
      <c r="D48" s="1532"/>
      <c r="E48" s="1510"/>
      <c r="F48" s="1511"/>
      <c r="G48" s="1510"/>
      <c r="H48" s="1511"/>
      <c r="I48" s="1086"/>
      <c r="J48" s="1087"/>
      <c r="K48" s="1087"/>
      <c r="L48" s="1087"/>
      <c r="M48" s="1087"/>
      <c r="N48" s="1088"/>
      <c r="O48" s="1086"/>
      <c r="P48" s="1087"/>
      <c r="Q48" s="1087"/>
      <c r="R48" s="1088"/>
      <c r="S48" s="1086"/>
      <c r="T48" s="1087"/>
      <c r="U48" s="1087"/>
      <c r="V48" s="1089"/>
    </row>
    <row r="49" spans="1:22" ht="13.5" customHeight="1">
      <c r="A49" s="1541"/>
      <c r="B49" s="1542"/>
      <c r="C49" s="1533"/>
      <c r="D49" s="1534"/>
      <c r="E49" s="1512"/>
      <c r="F49" s="1513"/>
      <c r="G49" s="1512"/>
      <c r="H49" s="1513"/>
      <c r="I49" s="1090"/>
      <c r="J49" s="1091"/>
      <c r="K49" s="1091"/>
      <c r="L49" s="1091"/>
      <c r="M49" s="1091"/>
      <c r="N49" s="1092"/>
      <c r="O49" s="1090"/>
      <c r="P49" s="1091"/>
      <c r="Q49" s="1091"/>
      <c r="R49" s="1092"/>
      <c r="S49" s="1090"/>
      <c r="T49" s="1091"/>
      <c r="U49" s="1091"/>
      <c r="V49" s="1093"/>
    </row>
    <row r="50" spans="1:22" ht="13.5" customHeight="1">
      <c r="A50" s="1541"/>
      <c r="B50" s="1542"/>
      <c r="C50" s="1533"/>
      <c r="D50" s="1534"/>
      <c r="E50" s="1512"/>
      <c r="F50" s="1513"/>
      <c r="G50" s="1512"/>
      <c r="H50" s="1513"/>
      <c r="I50" s="1090"/>
      <c r="J50" s="1091"/>
      <c r="K50" s="1091"/>
      <c r="L50" s="1091"/>
      <c r="M50" s="1091"/>
      <c r="N50" s="1092"/>
      <c r="O50" s="1090"/>
      <c r="P50" s="1091"/>
      <c r="Q50" s="1091"/>
      <c r="R50" s="1092"/>
      <c r="S50" s="1090"/>
      <c r="T50" s="1091"/>
      <c r="U50" s="1091"/>
      <c r="V50" s="1093"/>
    </row>
    <row r="51" spans="1:22" ht="13.5" customHeight="1" thickBot="1">
      <c r="A51" s="1543"/>
      <c r="B51" s="1544"/>
      <c r="C51" s="1535"/>
      <c r="D51" s="1536"/>
      <c r="E51" s="1514"/>
      <c r="F51" s="1515"/>
      <c r="G51" s="1514"/>
      <c r="H51" s="1515"/>
      <c r="I51" s="1094"/>
      <c r="J51" s="1095"/>
      <c r="K51" s="1095"/>
      <c r="L51" s="1095"/>
      <c r="M51" s="1095"/>
      <c r="N51" s="1096"/>
      <c r="O51" s="1094"/>
      <c r="P51" s="1095"/>
      <c r="Q51" s="1095"/>
      <c r="R51" s="1096"/>
      <c r="S51" s="1094"/>
      <c r="T51" s="1095"/>
      <c r="U51" s="1095"/>
      <c r="V51" s="1097"/>
    </row>
    <row r="52" spans="1:22" ht="13.5" customHeight="1" thickTop="1">
      <c r="A52" s="1539" t="str">
        <f>TEXT(C52,"ddd")</f>
        <v>Fri</v>
      </c>
      <c r="B52" s="1540"/>
      <c r="C52" s="1531">
        <f>C48+1</f>
        <v>44575</v>
      </c>
      <c r="D52" s="1532"/>
      <c r="E52" s="1510"/>
      <c r="F52" s="1511"/>
      <c r="G52" s="1510"/>
      <c r="H52" s="1511"/>
      <c r="I52" s="1086"/>
      <c r="J52" s="1087"/>
      <c r="K52" s="1087"/>
      <c r="L52" s="1087"/>
      <c r="M52" s="1087"/>
      <c r="N52" s="1088"/>
      <c r="O52" s="1086"/>
      <c r="P52" s="1087"/>
      <c r="Q52" s="1087"/>
      <c r="R52" s="1088"/>
      <c r="S52" s="1086"/>
      <c r="T52" s="1087"/>
      <c r="U52" s="1087"/>
      <c r="V52" s="1089"/>
    </row>
    <row r="53" spans="1:22" ht="13.5" customHeight="1">
      <c r="A53" s="1541"/>
      <c r="B53" s="1542"/>
      <c r="C53" s="1533"/>
      <c r="D53" s="1534"/>
      <c r="E53" s="1512"/>
      <c r="F53" s="1513"/>
      <c r="G53" s="1512"/>
      <c r="H53" s="1513"/>
      <c r="I53" s="1090"/>
      <c r="J53" s="1091"/>
      <c r="K53" s="1091"/>
      <c r="L53" s="1091"/>
      <c r="M53" s="1091"/>
      <c r="N53" s="1092"/>
      <c r="O53" s="1090"/>
      <c r="P53" s="1091"/>
      <c r="Q53" s="1091"/>
      <c r="R53" s="1092"/>
      <c r="S53" s="1090"/>
      <c r="T53" s="1091"/>
      <c r="U53" s="1091"/>
      <c r="V53" s="1093"/>
    </row>
    <row r="54" spans="1:22" ht="13.5" customHeight="1">
      <c r="A54" s="1541"/>
      <c r="B54" s="1542"/>
      <c r="C54" s="1533"/>
      <c r="D54" s="1534"/>
      <c r="E54" s="1512"/>
      <c r="F54" s="1513"/>
      <c r="G54" s="1512"/>
      <c r="H54" s="1513"/>
      <c r="I54" s="1090"/>
      <c r="J54" s="1091"/>
      <c r="K54" s="1091"/>
      <c r="L54" s="1091"/>
      <c r="M54" s="1091"/>
      <c r="N54" s="1092"/>
      <c r="O54" s="1090"/>
      <c r="P54" s="1091"/>
      <c r="Q54" s="1091"/>
      <c r="R54" s="1092"/>
      <c r="S54" s="1090"/>
      <c r="T54" s="1091"/>
      <c r="U54" s="1091"/>
      <c r="V54" s="1093"/>
    </row>
    <row r="55" spans="1:22" ht="13.5" customHeight="1" thickBot="1">
      <c r="A55" s="1543"/>
      <c r="B55" s="1544"/>
      <c r="C55" s="1535"/>
      <c r="D55" s="1536"/>
      <c r="E55" s="1514"/>
      <c r="F55" s="1515"/>
      <c r="G55" s="1514"/>
      <c r="H55" s="1515"/>
      <c r="I55" s="1094"/>
      <c r="J55" s="1095"/>
      <c r="K55" s="1095"/>
      <c r="L55" s="1095"/>
      <c r="M55" s="1095"/>
      <c r="N55" s="1096"/>
      <c r="O55" s="1094"/>
      <c r="P55" s="1095"/>
      <c r="Q55" s="1095"/>
      <c r="R55" s="1096"/>
      <c r="S55" s="1094"/>
      <c r="T55" s="1095"/>
      <c r="U55" s="1095"/>
      <c r="V55" s="1097"/>
    </row>
    <row r="56" spans="1:22" ht="13.5" customHeight="1" thickTop="1">
      <c r="A56" s="1539" t="str">
        <f>TEXT(C56,"ddd")</f>
        <v>Sat</v>
      </c>
      <c r="B56" s="1540"/>
      <c r="C56" s="1531">
        <f>C52+1</f>
        <v>44576</v>
      </c>
      <c r="D56" s="1532"/>
      <c r="E56" s="1510"/>
      <c r="F56" s="1511"/>
      <c r="G56" s="1510"/>
      <c r="H56" s="1511"/>
      <c r="I56" s="1086"/>
      <c r="J56" s="1087"/>
      <c r="K56" s="1087"/>
      <c r="L56" s="1087"/>
      <c r="M56" s="1087"/>
      <c r="N56" s="1088"/>
      <c r="O56" s="1086"/>
      <c r="P56" s="1087"/>
      <c r="Q56" s="1087"/>
      <c r="R56" s="1088"/>
      <c r="S56" s="1086"/>
      <c r="T56" s="1087"/>
      <c r="U56" s="1087"/>
      <c r="V56" s="1089"/>
    </row>
    <row r="57" spans="1:22" ht="13.5" customHeight="1">
      <c r="A57" s="1541"/>
      <c r="B57" s="1542"/>
      <c r="C57" s="1533"/>
      <c r="D57" s="1534"/>
      <c r="E57" s="1512"/>
      <c r="F57" s="1513"/>
      <c r="G57" s="1512"/>
      <c r="H57" s="1513"/>
      <c r="I57" s="1090"/>
      <c r="J57" s="1091"/>
      <c r="K57" s="1091"/>
      <c r="L57" s="1091"/>
      <c r="M57" s="1091"/>
      <c r="N57" s="1092"/>
      <c r="O57" s="1090"/>
      <c r="P57" s="1091"/>
      <c r="Q57" s="1091"/>
      <c r="R57" s="1092"/>
      <c r="S57" s="1090"/>
      <c r="T57" s="1091"/>
      <c r="U57" s="1091"/>
      <c r="V57" s="1093"/>
    </row>
    <row r="58" spans="1:22" ht="13.5" customHeight="1">
      <c r="A58" s="1541"/>
      <c r="B58" s="1542"/>
      <c r="C58" s="1533"/>
      <c r="D58" s="1534"/>
      <c r="E58" s="1512"/>
      <c r="F58" s="1513"/>
      <c r="G58" s="1512"/>
      <c r="H58" s="1513"/>
      <c r="I58" s="1090"/>
      <c r="J58" s="1091"/>
      <c r="K58" s="1091"/>
      <c r="L58" s="1091"/>
      <c r="M58" s="1091"/>
      <c r="N58" s="1092"/>
      <c r="O58" s="1090"/>
      <c r="P58" s="1091"/>
      <c r="Q58" s="1091"/>
      <c r="R58" s="1092"/>
      <c r="S58" s="1090"/>
      <c r="T58" s="1091"/>
      <c r="U58" s="1091"/>
      <c r="V58" s="1093"/>
    </row>
    <row r="59" spans="1:22" ht="13.5" customHeight="1" thickBot="1">
      <c r="A59" s="1543"/>
      <c r="B59" s="1544"/>
      <c r="C59" s="1535"/>
      <c r="D59" s="1536"/>
      <c r="E59" s="1514"/>
      <c r="F59" s="1515"/>
      <c r="G59" s="1514"/>
      <c r="H59" s="1515"/>
      <c r="I59" s="1094"/>
      <c r="J59" s="1095"/>
      <c r="K59" s="1095"/>
      <c r="L59" s="1095"/>
      <c r="M59" s="1095"/>
      <c r="N59" s="1096"/>
      <c r="O59" s="1094"/>
      <c r="P59" s="1095"/>
      <c r="Q59" s="1095"/>
      <c r="R59" s="1096"/>
      <c r="S59" s="1094"/>
      <c r="T59" s="1095"/>
      <c r="U59" s="1095"/>
      <c r="V59" s="1097"/>
    </row>
    <row r="60" spans="1:22" ht="13.5" customHeight="1" thickTop="1">
      <c r="A60" s="1539" t="str">
        <f>TEXT(C60,"ddd")</f>
        <v>Sun</v>
      </c>
      <c r="B60" s="1540"/>
      <c r="C60" s="1531">
        <f>C56+1</f>
        <v>44577</v>
      </c>
      <c r="D60" s="1532"/>
      <c r="E60" s="1587"/>
      <c r="F60" s="1588"/>
      <c r="G60" s="1510"/>
      <c r="H60" s="1511"/>
      <c r="I60" s="1086"/>
      <c r="J60" s="1087"/>
      <c r="K60" s="1087"/>
      <c r="L60" s="1087"/>
      <c r="M60" s="1087"/>
      <c r="N60" s="1088"/>
      <c r="O60" s="1086"/>
      <c r="P60" s="1087"/>
      <c r="Q60" s="1087"/>
      <c r="R60" s="1088"/>
      <c r="S60" s="1086"/>
      <c r="T60" s="1087"/>
      <c r="U60" s="1087"/>
      <c r="V60" s="1089"/>
    </row>
    <row r="61" spans="1:22" ht="13.5" customHeight="1">
      <c r="A61" s="1541"/>
      <c r="B61" s="1542"/>
      <c r="C61" s="1533"/>
      <c r="D61" s="1534"/>
      <c r="E61" s="1512"/>
      <c r="F61" s="1513"/>
      <c r="G61" s="1512"/>
      <c r="H61" s="1513"/>
      <c r="I61" s="1090"/>
      <c r="J61" s="1091"/>
      <c r="K61" s="1091"/>
      <c r="L61" s="1091"/>
      <c r="M61" s="1091"/>
      <c r="N61" s="1092"/>
      <c r="O61" s="1090"/>
      <c r="P61" s="1091"/>
      <c r="Q61" s="1091"/>
      <c r="R61" s="1092"/>
      <c r="S61" s="1090"/>
      <c r="T61" s="1091"/>
      <c r="U61" s="1091"/>
      <c r="V61" s="1093"/>
    </row>
    <row r="62" spans="1:22" ht="13.5" customHeight="1">
      <c r="A62" s="1541"/>
      <c r="B62" s="1542"/>
      <c r="C62" s="1533"/>
      <c r="D62" s="1534"/>
      <c r="E62" s="1512"/>
      <c r="F62" s="1513"/>
      <c r="G62" s="1512"/>
      <c r="H62" s="1513"/>
      <c r="I62" s="1090"/>
      <c r="J62" s="1091"/>
      <c r="K62" s="1091"/>
      <c r="L62" s="1091"/>
      <c r="M62" s="1091"/>
      <c r="N62" s="1092"/>
      <c r="O62" s="1090"/>
      <c r="P62" s="1091"/>
      <c r="Q62" s="1091"/>
      <c r="R62" s="1092"/>
      <c r="S62" s="1090"/>
      <c r="T62" s="1091"/>
      <c r="U62" s="1091"/>
      <c r="V62" s="1093"/>
    </row>
    <row r="63" spans="1:22" ht="13.5" customHeight="1" thickBot="1">
      <c r="A63" s="1543"/>
      <c r="B63" s="1544"/>
      <c r="C63" s="1535"/>
      <c r="D63" s="1536"/>
      <c r="E63" s="1514"/>
      <c r="F63" s="1515"/>
      <c r="G63" s="1514"/>
      <c r="H63" s="1515"/>
      <c r="I63" s="1094"/>
      <c r="J63" s="1095"/>
      <c r="K63" s="1095"/>
      <c r="L63" s="1095"/>
      <c r="M63" s="1095"/>
      <c r="N63" s="1096"/>
      <c r="O63" s="1094"/>
      <c r="P63" s="1095"/>
      <c r="Q63" s="1095"/>
      <c r="R63" s="1096"/>
      <c r="S63" s="1094"/>
      <c r="T63" s="1095"/>
      <c r="U63" s="1095"/>
      <c r="V63" s="1097"/>
    </row>
    <row r="64" spans="1:22" ht="13.5" customHeight="1" thickTop="1">
      <c r="A64" s="1539" t="str">
        <f>TEXT(C64,"ddd")</f>
        <v>Mon</v>
      </c>
      <c r="B64" s="1540"/>
      <c r="C64" s="1531">
        <f>C60+1</f>
        <v>44578</v>
      </c>
      <c r="D64" s="1532"/>
      <c r="E64" s="1510"/>
      <c r="F64" s="1511"/>
      <c r="G64" s="1510"/>
      <c r="H64" s="1511"/>
      <c r="I64" s="1086"/>
      <c r="J64" s="1087"/>
      <c r="K64" s="1087"/>
      <c r="L64" s="1087"/>
      <c r="M64" s="1087"/>
      <c r="N64" s="1088"/>
      <c r="O64" s="1086"/>
      <c r="P64" s="1087"/>
      <c r="Q64" s="1087"/>
      <c r="R64" s="1088"/>
      <c r="S64" s="1086"/>
      <c r="T64" s="1087"/>
      <c r="U64" s="1087"/>
      <c r="V64" s="1089"/>
    </row>
    <row r="65" spans="1:22" ht="13.5" customHeight="1">
      <c r="A65" s="1541"/>
      <c r="B65" s="1542"/>
      <c r="C65" s="1533"/>
      <c r="D65" s="1534"/>
      <c r="E65" s="1512"/>
      <c r="F65" s="1513"/>
      <c r="G65" s="1512"/>
      <c r="H65" s="1513"/>
      <c r="I65" s="1090"/>
      <c r="J65" s="1091"/>
      <c r="K65" s="1091"/>
      <c r="L65" s="1091"/>
      <c r="M65" s="1091"/>
      <c r="N65" s="1092"/>
      <c r="O65" s="1090"/>
      <c r="P65" s="1091"/>
      <c r="Q65" s="1091"/>
      <c r="R65" s="1092"/>
      <c r="S65" s="1090"/>
      <c r="T65" s="1091"/>
      <c r="U65" s="1091"/>
      <c r="V65" s="1093"/>
    </row>
    <row r="66" spans="1:22" ht="13.5" customHeight="1">
      <c r="A66" s="1541"/>
      <c r="B66" s="1542"/>
      <c r="C66" s="1533"/>
      <c r="D66" s="1534"/>
      <c r="E66" s="1512"/>
      <c r="F66" s="1513"/>
      <c r="G66" s="1512"/>
      <c r="H66" s="1513"/>
      <c r="I66" s="1090"/>
      <c r="J66" s="1091"/>
      <c r="K66" s="1091"/>
      <c r="L66" s="1091"/>
      <c r="M66" s="1091"/>
      <c r="N66" s="1092"/>
      <c r="O66" s="1090"/>
      <c r="P66" s="1091"/>
      <c r="Q66" s="1091"/>
      <c r="R66" s="1092"/>
      <c r="S66" s="1090"/>
      <c r="T66" s="1091"/>
      <c r="U66" s="1091"/>
      <c r="V66" s="1093"/>
    </row>
    <row r="67" spans="1:22" ht="13.5" customHeight="1" thickBot="1">
      <c r="A67" s="1543"/>
      <c r="B67" s="1544"/>
      <c r="C67" s="1535"/>
      <c r="D67" s="1536"/>
      <c r="E67" s="1514"/>
      <c r="F67" s="1515"/>
      <c r="G67" s="1514"/>
      <c r="H67" s="1515"/>
      <c r="I67" s="1094"/>
      <c r="J67" s="1095"/>
      <c r="K67" s="1095"/>
      <c r="L67" s="1095"/>
      <c r="M67" s="1095"/>
      <c r="N67" s="1096"/>
      <c r="O67" s="1094"/>
      <c r="P67" s="1095"/>
      <c r="Q67" s="1095"/>
      <c r="R67" s="1096"/>
      <c r="S67" s="1094"/>
      <c r="T67" s="1095"/>
      <c r="U67" s="1095"/>
      <c r="V67" s="1097"/>
    </row>
    <row r="68" spans="1:22" ht="13.5" customHeight="1" thickTop="1">
      <c r="A68" s="19"/>
      <c r="B68" s="19"/>
      <c r="C68" s="19"/>
      <c r="D68" s="19"/>
      <c r="E68" s="19"/>
      <c r="F68" s="19"/>
      <c r="G68" s="19"/>
      <c r="H68" s="19"/>
      <c r="I68" s="19"/>
      <c r="J68" s="19"/>
      <c r="K68" s="19"/>
      <c r="L68" s="19"/>
      <c r="M68" s="19"/>
      <c r="N68" s="19"/>
      <c r="O68" s="19"/>
      <c r="P68" s="19"/>
      <c r="Q68" s="19"/>
      <c r="R68" s="19"/>
      <c r="S68" s="19"/>
      <c r="T68" s="19"/>
      <c r="U68" s="19"/>
      <c r="V68" s="19"/>
    </row>
    <row r="69" spans="1:22" ht="13.5" customHeight="1">
      <c r="A69" s="19"/>
      <c r="B69" s="19"/>
      <c r="C69" s="19"/>
      <c r="D69" s="19"/>
      <c r="E69" s="19"/>
      <c r="F69" s="19"/>
      <c r="G69" s="19"/>
      <c r="H69" s="19"/>
      <c r="I69" s="19"/>
      <c r="J69" s="19"/>
      <c r="K69" s="19"/>
      <c r="L69" s="19"/>
      <c r="M69" s="19"/>
      <c r="N69" s="19"/>
      <c r="O69" s="19"/>
      <c r="P69" s="19"/>
      <c r="Q69" s="19"/>
      <c r="R69" s="19"/>
      <c r="S69" s="19"/>
      <c r="T69" s="19"/>
      <c r="U69" s="19"/>
      <c r="V69" s="19"/>
    </row>
    <row r="70" spans="1:22" ht="13.5" customHeight="1" thickBot="1"/>
    <row r="71" spans="1:22" ht="13.5" customHeight="1" thickTop="1" thickBot="1">
      <c r="A71" s="1589" t="s">
        <v>112</v>
      </c>
      <c r="B71" s="1590"/>
      <c r="C71" s="1590"/>
      <c r="D71" s="1590"/>
      <c r="E71" s="1590"/>
      <c r="F71" s="1590"/>
      <c r="G71" s="1590"/>
      <c r="H71" s="1590"/>
      <c r="I71" s="1590"/>
      <c r="J71" s="1590"/>
      <c r="K71" s="1590"/>
      <c r="L71" s="1590"/>
      <c r="M71" s="1590"/>
      <c r="N71" s="1590"/>
      <c r="O71" s="1590"/>
      <c r="P71" s="1590"/>
      <c r="Q71" s="1590"/>
      <c r="R71" s="1590"/>
      <c r="S71" s="1590"/>
      <c r="T71" s="1590"/>
      <c r="U71" s="1590"/>
      <c r="V71" s="1591"/>
    </row>
    <row r="72" spans="1:22" ht="13.5" customHeight="1">
      <c r="A72" s="1521"/>
      <c r="B72" s="1522"/>
      <c r="C72" s="1522"/>
      <c r="D72" s="1522"/>
      <c r="E72" s="1522"/>
      <c r="F72" s="1522"/>
      <c r="G72" s="1522"/>
      <c r="H72" s="1522"/>
      <c r="I72" s="1522"/>
      <c r="J72" s="1522"/>
      <c r="K72" s="1522"/>
      <c r="L72" s="1522"/>
      <c r="M72" s="1522"/>
      <c r="N72" s="1522"/>
      <c r="O72" s="1522"/>
      <c r="P72" s="1522"/>
      <c r="Q72" s="1522"/>
      <c r="R72" s="1522"/>
      <c r="S72" s="1522"/>
      <c r="T72" s="1522"/>
      <c r="U72" s="1522"/>
      <c r="V72" s="1523"/>
    </row>
    <row r="73" spans="1:22" ht="13.5" customHeight="1">
      <c r="A73" s="1521"/>
      <c r="B73" s="1522"/>
      <c r="C73" s="1522"/>
      <c r="D73" s="1522"/>
      <c r="E73" s="1522"/>
      <c r="F73" s="1522"/>
      <c r="G73" s="1522"/>
      <c r="H73" s="1522"/>
      <c r="I73" s="1522"/>
      <c r="J73" s="1522"/>
      <c r="K73" s="1522"/>
      <c r="L73" s="1522"/>
      <c r="M73" s="1522"/>
      <c r="N73" s="1522"/>
      <c r="O73" s="1522"/>
      <c r="P73" s="1522"/>
      <c r="Q73" s="1522"/>
      <c r="R73" s="1522"/>
      <c r="S73" s="1522"/>
      <c r="T73" s="1522"/>
      <c r="U73" s="1522"/>
      <c r="V73" s="1523"/>
    </row>
    <row r="74" spans="1:22" ht="13.5" customHeight="1">
      <c r="A74" s="1521"/>
      <c r="B74" s="1522"/>
      <c r="C74" s="1522"/>
      <c r="D74" s="1522"/>
      <c r="E74" s="1522"/>
      <c r="F74" s="1522"/>
      <c r="G74" s="1522"/>
      <c r="H74" s="1522"/>
      <c r="I74" s="1522"/>
      <c r="J74" s="1522"/>
      <c r="K74" s="1522"/>
      <c r="L74" s="1522"/>
      <c r="M74" s="1522"/>
      <c r="N74" s="1522"/>
      <c r="O74" s="1522"/>
      <c r="P74" s="1522"/>
      <c r="Q74" s="1522"/>
      <c r="R74" s="1522"/>
      <c r="S74" s="1522"/>
      <c r="T74" s="1522"/>
      <c r="U74" s="1522"/>
      <c r="V74" s="1523"/>
    </row>
    <row r="75" spans="1:22" ht="13.5" customHeight="1">
      <c r="A75" s="1521"/>
      <c r="B75" s="1522"/>
      <c r="C75" s="1522"/>
      <c r="D75" s="1522"/>
      <c r="E75" s="1522"/>
      <c r="F75" s="1522"/>
      <c r="G75" s="1522"/>
      <c r="H75" s="1522"/>
      <c r="I75" s="1522"/>
      <c r="J75" s="1522"/>
      <c r="K75" s="1522"/>
      <c r="L75" s="1522"/>
      <c r="M75" s="1522"/>
      <c r="N75" s="1522"/>
      <c r="O75" s="1522"/>
      <c r="P75" s="1522"/>
      <c r="Q75" s="1522"/>
      <c r="R75" s="1522"/>
      <c r="S75" s="1522"/>
      <c r="T75" s="1522"/>
      <c r="U75" s="1522"/>
      <c r="V75" s="1523"/>
    </row>
    <row r="76" spans="1:22" ht="13.5" customHeight="1">
      <c r="A76" s="1521"/>
      <c r="B76" s="1522"/>
      <c r="C76" s="1522"/>
      <c r="D76" s="1522"/>
      <c r="E76" s="1522"/>
      <c r="F76" s="1522"/>
      <c r="G76" s="1522"/>
      <c r="H76" s="1522"/>
      <c r="I76" s="1522"/>
      <c r="J76" s="1522"/>
      <c r="K76" s="1522"/>
      <c r="L76" s="1522"/>
      <c r="M76" s="1522"/>
      <c r="N76" s="1522"/>
      <c r="O76" s="1522"/>
      <c r="P76" s="1522"/>
      <c r="Q76" s="1522"/>
      <c r="R76" s="1522"/>
      <c r="S76" s="1522"/>
      <c r="T76" s="1522"/>
      <c r="U76" s="1522"/>
      <c r="V76" s="1523"/>
    </row>
    <row r="77" spans="1:22">
      <c r="A77" s="1521"/>
      <c r="B77" s="1522"/>
      <c r="C77" s="1522"/>
      <c r="D77" s="1522"/>
      <c r="E77" s="1522"/>
      <c r="F77" s="1522"/>
      <c r="G77" s="1522"/>
      <c r="H77" s="1522"/>
      <c r="I77" s="1522"/>
      <c r="J77" s="1522"/>
      <c r="K77" s="1522"/>
      <c r="L77" s="1522"/>
      <c r="M77" s="1522"/>
      <c r="N77" s="1522"/>
      <c r="O77" s="1522"/>
      <c r="P77" s="1522"/>
      <c r="Q77" s="1522"/>
      <c r="R77" s="1522"/>
      <c r="S77" s="1522"/>
      <c r="T77" s="1522"/>
      <c r="U77" s="1522"/>
      <c r="V77" s="1523"/>
    </row>
    <row r="78" spans="1:22" ht="13.8" thickBot="1">
      <c r="A78" s="1524"/>
      <c r="B78" s="1525"/>
      <c r="C78" s="1525"/>
      <c r="D78" s="1525"/>
      <c r="E78" s="1525"/>
      <c r="F78" s="1525"/>
      <c r="G78" s="1525"/>
      <c r="H78" s="1525"/>
      <c r="I78" s="1525"/>
      <c r="J78" s="1525"/>
      <c r="K78" s="1525"/>
      <c r="L78" s="1525"/>
      <c r="M78" s="1525"/>
      <c r="N78" s="1525"/>
      <c r="O78" s="1525"/>
      <c r="P78" s="1525"/>
      <c r="Q78" s="1525"/>
      <c r="R78" s="1525"/>
      <c r="S78" s="1525"/>
      <c r="T78" s="1525"/>
      <c r="U78" s="1525"/>
      <c r="V78" s="1526"/>
    </row>
    <row r="79" spans="1:22" ht="15" thickTop="1">
      <c r="A79" s="19"/>
      <c r="B79" s="19"/>
      <c r="C79" s="19"/>
      <c r="D79" s="19"/>
      <c r="E79" s="19"/>
      <c r="F79" s="19"/>
      <c r="G79" s="19"/>
      <c r="H79" s="19"/>
      <c r="I79" s="19"/>
      <c r="J79" s="19"/>
      <c r="K79" s="19"/>
      <c r="L79" s="19"/>
      <c r="M79" s="19"/>
      <c r="N79" s="19"/>
      <c r="O79" s="19"/>
      <c r="P79" s="19"/>
      <c r="Q79" s="19"/>
      <c r="R79" s="19"/>
      <c r="S79" s="19"/>
      <c r="T79" s="19"/>
      <c r="U79" s="19"/>
      <c r="V79" s="19"/>
    </row>
    <row r="80" spans="1:22" ht="14.4">
      <c r="A80" s="19"/>
      <c r="B80" s="19"/>
      <c r="C80" s="19"/>
      <c r="D80" s="19"/>
      <c r="E80" s="19"/>
      <c r="F80" s="19"/>
      <c r="G80" s="19"/>
      <c r="H80" s="19"/>
      <c r="I80" s="19"/>
      <c r="J80" s="19"/>
      <c r="K80" s="19"/>
      <c r="L80" s="19"/>
      <c r="M80" s="19"/>
      <c r="N80" s="19"/>
      <c r="O80" s="19"/>
      <c r="P80" s="19"/>
      <c r="Q80" s="19"/>
      <c r="R80" s="19"/>
      <c r="S80" s="19"/>
      <c r="T80" s="19"/>
      <c r="U80" s="19"/>
      <c r="V80" s="19"/>
    </row>
    <row r="81" spans="1:22" ht="14.4">
      <c r="A81" s="19"/>
      <c r="B81" s="19"/>
      <c r="C81" s="19"/>
      <c r="D81" s="19"/>
      <c r="E81" s="19"/>
      <c r="F81" s="19"/>
      <c r="G81" s="19"/>
      <c r="H81" s="19"/>
      <c r="I81" s="19"/>
      <c r="J81" s="19"/>
      <c r="K81" s="19"/>
      <c r="L81" s="19"/>
      <c r="M81" s="19"/>
      <c r="N81" s="19"/>
      <c r="O81" s="19"/>
      <c r="P81" s="19"/>
      <c r="Q81" s="19"/>
      <c r="R81" s="19"/>
      <c r="S81" s="19"/>
      <c r="T81" s="19"/>
      <c r="U81" s="19"/>
      <c r="V81" s="19"/>
    </row>
    <row r="82" spans="1:22" ht="14.4">
      <c r="A82" s="19" t="str">
        <f>'Unit Info'!$B$17</f>
        <v>Craig Mackenzie-Haines</v>
      </c>
      <c r="B82" s="19"/>
      <c r="C82" s="19"/>
      <c r="D82" s="19"/>
      <c r="E82" s="19"/>
      <c r="F82" s="19"/>
      <c r="G82" s="19"/>
      <c r="H82" s="19"/>
      <c r="I82" s="19"/>
      <c r="J82" s="19"/>
      <c r="K82" s="19"/>
      <c r="L82" s="19"/>
      <c r="M82" s="19"/>
      <c r="N82" s="19"/>
      <c r="O82" s="19"/>
      <c r="P82" s="19"/>
      <c r="Q82" s="19"/>
      <c r="R82" s="19"/>
      <c r="S82" s="19" t="str">
        <f>'Unit Info'!$B$21</f>
        <v>Matthieu St-Jean</v>
      </c>
      <c r="T82" s="19"/>
      <c r="U82" s="19"/>
      <c r="V82" s="19"/>
    </row>
    <row r="83" spans="1:22" ht="14.4">
      <c r="A83" s="19" t="str">
        <f>'Unit Info'!$B$18</f>
        <v>Captain</v>
      </c>
      <c r="B83" s="19"/>
      <c r="C83" s="19"/>
      <c r="D83" s="19"/>
      <c r="E83" s="19"/>
      <c r="F83" s="19"/>
      <c r="G83" s="19"/>
      <c r="H83" s="19"/>
      <c r="I83" s="19"/>
      <c r="J83" s="19"/>
      <c r="K83" s="19"/>
      <c r="L83" s="19"/>
      <c r="M83" s="19"/>
      <c r="N83" s="19"/>
      <c r="O83" s="19"/>
      <c r="P83" s="19"/>
      <c r="Q83" s="19"/>
      <c r="R83" s="19"/>
      <c r="S83" s="19" t="str">
        <f>'Unit Info'!$B$22</f>
        <v>Captain</v>
      </c>
      <c r="T83" s="19"/>
      <c r="U83" s="19"/>
      <c r="V83" s="19"/>
    </row>
    <row r="84" spans="1:22" ht="14.4">
      <c r="A84" s="19" t="s">
        <v>24</v>
      </c>
      <c r="B84" s="19"/>
      <c r="C84" s="19"/>
      <c r="D84" s="19"/>
      <c r="E84" s="19"/>
      <c r="F84" s="19"/>
      <c r="G84" s="19"/>
      <c r="H84" s="19"/>
      <c r="I84" s="19"/>
      <c r="J84" s="19"/>
      <c r="K84" s="19"/>
      <c r="L84" s="19"/>
      <c r="M84" s="19"/>
      <c r="N84" s="19"/>
      <c r="O84" s="19"/>
      <c r="P84" s="19"/>
      <c r="Q84" s="19"/>
      <c r="R84" s="19"/>
      <c r="S84" s="19" t="s">
        <v>91</v>
      </c>
      <c r="T84" s="19"/>
      <c r="U84" s="19"/>
      <c r="V84" s="19"/>
    </row>
  </sheetData>
  <sortState xmlns:xlrd2="http://schemas.microsoft.com/office/spreadsheetml/2017/richdata2" ref="E64:V67">
    <sortCondition ref="E64:E67"/>
    <sortCondition ref="G64:G67"/>
  </sortState>
  <mergeCells count="187">
    <mergeCell ref="D11:G11"/>
    <mergeCell ref="A71:V71"/>
    <mergeCell ref="J9:K9"/>
    <mergeCell ref="J10:K10"/>
    <mergeCell ref="D1:E1"/>
    <mergeCell ref="U1:V1"/>
    <mergeCell ref="I4:N5"/>
    <mergeCell ref="I43:N43"/>
    <mergeCell ref="L9:O9"/>
    <mergeCell ref="G66:H66"/>
    <mergeCell ref="G67:H67"/>
    <mergeCell ref="G60:H60"/>
    <mergeCell ref="G61:H61"/>
    <mergeCell ref="G62:H62"/>
    <mergeCell ref="G63:H63"/>
    <mergeCell ref="G64:H64"/>
    <mergeCell ref="G65:H65"/>
    <mergeCell ref="S18:T18"/>
    <mergeCell ref="Q28:V28"/>
    <mergeCell ref="Q25:V25"/>
    <mergeCell ref="Q21:V21"/>
    <mergeCell ref="Q22:V22"/>
    <mergeCell ref="U18:V18"/>
    <mergeCell ref="Q20:V20"/>
    <mergeCell ref="E31:J31"/>
    <mergeCell ref="E28:J28"/>
    <mergeCell ref="G59:H59"/>
    <mergeCell ref="K32:P32"/>
    <mergeCell ref="K33:P33"/>
    <mergeCell ref="G44:H44"/>
    <mergeCell ref="K34:P34"/>
    <mergeCell ref="K35:P35"/>
    <mergeCell ref="K36:P36"/>
    <mergeCell ref="E34:J34"/>
    <mergeCell ref="G51:H51"/>
    <mergeCell ref="E37:J37"/>
    <mergeCell ref="E35:J35"/>
    <mergeCell ref="E36:J36"/>
    <mergeCell ref="E44:F44"/>
    <mergeCell ref="E38:J38"/>
    <mergeCell ref="E32:J32"/>
    <mergeCell ref="E33:J33"/>
    <mergeCell ref="G49:H49"/>
    <mergeCell ref="E64:F64"/>
    <mergeCell ref="E65:F65"/>
    <mergeCell ref="E66:F66"/>
    <mergeCell ref="E67:F67"/>
    <mergeCell ref="E60:F60"/>
    <mergeCell ref="E61:F61"/>
    <mergeCell ref="E62:F62"/>
    <mergeCell ref="E63:F63"/>
    <mergeCell ref="E46:F46"/>
    <mergeCell ref="C60:D63"/>
    <mergeCell ref="E59:F59"/>
    <mergeCell ref="E52:F52"/>
    <mergeCell ref="E53:F53"/>
    <mergeCell ref="E54:F54"/>
    <mergeCell ref="E55:F55"/>
    <mergeCell ref="A48:B51"/>
    <mergeCell ref="C52:D55"/>
    <mergeCell ref="A56:B59"/>
    <mergeCell ref="A52:B55"/>
    <mergeCell ref="C48:D51"/>
    <mergeCell ref="E50:F50"/>
    <mergeCell ref="E51:F51"/>
    <mergeCell ref="E48:F48"/>
    <mergeCell ref="E49:F49"/>
    <mergeCell ref="Q18:R18"/>
    <mergeCell ref="A23:B26"/>
    <mergeCell ref="A44:B47"/>
    <mergeCell ref="A43:B43"/>
    <mergeCell ref="A41:V41"/>
    <mergeCell ref="K28:P28"/>
    <mergeCell ref="E25:J25"/>
    <mergeCell ref="K25:P25"/>
    <mergeCell ref="S43:V43"/>
    <mergeCell ref="Q23:V23"/>
    <mergeCell ref="E24:J24"/>
    <mergeCell ref="A19:B22"/>
    <mergeCell ref="E18:F18"/>
    <mergeCell ref="G18:H18"/>
    <mergeCell ref="A35:B38"/>
    <mergeCell ref="A31:B34"/>
    <mergeCell ref="A18:D18"/>
    <mergeCell ref="E26:J26"/>
    <mergeCell ref="E27:J27"/>
    <mergeCell ref="A27:B30"/>
    <mergeCell ref="K29:P29"/>
    <mergeCell ref="K30:P30"/>
    <mergeCell ref="E20:J20"/>
    <mergeCell ref="E47:F47"/>
    <mergeCell ref="B1:C1"/>
    <mergeCell ref="E17:J17"/>
    <mergeCell ref="J8:K8"/>
    <mergeCell ref="H8:I8"/>
    <mergeCell ref="K17:P17"/>
    <mergeCell ref="A15:V15"/>
    <mergeCell ref="P11:S11"/>
    <mergeCell ref="P12:Q12"/>
    <mergeCell ref="H12:I12"/>
    <mergeCell ref="A17:D17"/>
    <mergeCell ref="H11:I11"/>
    <mergeCell ref="H10:I10"/>
    <mergeCell ref="H9:I9"/>
    <mergeCell ref="J11:K11"/>
    <mergeCell ref="J12:K12"/>
    <mergeCell ref="L8:O8"/>
    <mergeCell ref="D8:G8"/>
    <mergeCell ref="Q17:V17"/>
    <mergeCell ref="D10:G10"/>
    <mergeCell ref="D9:G9"/>
    <mergeCell ref="L12:O12"/>
    <mergeCell ref="L11:O11"/>
    <mergeCell ref="L10:O10"/>
    <mergeCell ref="D12:G12"/>
    <mergeCell ref="X3:Y3"/>
    <mergeCell ref="G43:H43"/>
    <mergeCell ref="I18:J18"/>
    <mergeCell ref="E19:J19"/>
    <mergeCell ref="E22:J22"/>
    <mergeCell ref="E21:J21"/>
    <mergeCell ref="E23:J23"/>
    <mergeCell ref="M18:N18"/>
    <mergeCell ref="K21:P21"/>
    <mergeCell ref="K19:P19"/>
    <mergeCell ref="K20:P20"/>
    <mergeCell ref="R8:S8"/>
    <mergeCell ref="P8:Q8"/>
    <mergeCell ref="R12:S12"/>
    <mergeCell ref="R10:S10"/>
    <mergeCell ref="R9:S9"/>
    <mergeCell ref="P10:Q10"/>
    <mergeCell ref="P9:Q9"/>
    <mergeCell ref="K18:L18"/>
    <mergeCell ref="A6:V6"/>
    <mergeCell ref="Q35:V35"/>
    <mergeCell ref="Q36:V36"/>
    <mergeCell ref="Q32:V32"/>
    <mergeCell ref="K24:P24"/>
    <mergeCell ref="A72:V78"/>
    <mergeCell ref="Q37:V37"/>
    <mergeCell ref="Q38:V38"/>
    <mergeCell ref="C56:D59"/>
    <mergeCell ref="E2:R2"/>
    <mergeCell ref="E3:R3"/>
    <mergeCell ref="Q24:V24"/>
    <mergeCell ref="Q19:V19"/>
    <mergeCell ref="A60:B63"/>
    <mergeCell ref="C44:D47"/>
    <mergeCell ref="A64:B67"/>
    <mergeCell ref="Q30:V30"/>
    <mergeCell ref="Q31:V31"/>
    <mergeCell ref="Q34:V34"/>
    <mergeCell ref="K31:P31"/>
    <mergeCell ref="C43:D43"/>
    <mergeCell ref="E43:F43"/>
    <mergeCell ref="Q33:V33"/>
    <mergeCell ref="E45:F45"/>
    <mergeCell ref="C64:D67"/>
    <mergeCell ref="G52:H52"/>
    <mergeCell ref="O18:P18"/>
    <mergeCell ref="Q29:V29"/>
    <mergeCell ref="Q26:V26"/>
    <mergeCell ref="K22:P22"/>
    <mergeCell ref="K23:P23"/>
    <mergeCell ref="Q27:V27"/>
    <mergeCell ref="K26:P26"/>
    <mergeCell ref="E56:F56"/>
    <mergeCell ref="E57:F57"/>
    <mergeCell ref="E58:F58"/>
    <mergeCell ref="G45:H45"/>
    <mergeCell ref="G46:H46"/>
    <mergeCell ref="G47:H47"/>
    <mergeCell ref="G58:H58"/>
    <mergeCell ref="G53:H53"/>
    <mergeCell ref="G54:H54"/>
    <mergeCell ref="G55:H55"/>
    <mergeCell ref="G56:H56"/>
    <mergeCell ref="G50:H50"/>
    <mergeCell ref="K37:P37"/>
    <mergeCell ref="K38:P38"/>
    <mergeCell ref="O43:R43"/>
    <mergeCell ref="G57:H57"/>
    <mergeCell ref="G48:H48"/>
    <mergeCell ref="K27:P27"/>
    <mergeCell ref="E29:J29"/>
    <mergeCell ref="E30:J30"/>
  </mergeCells>
  <phoneticPr fontId="0" type="noConversion"/>
  <dataValidations count="1">
    <dataValidation type="list" allowBlank="1" showInputMessage="1" showErrorMessage="1" sqref="X3:Y3" xr:uid="{00000000-0002-0000-0600-000000000000}">
      <formula1>$AC$1:$AC$44</formula1>
    </dataValidation>
  </dataValidations>
  <printOptions horizontalCentered="1" verticalCentered="1"/>
  <pageMargins left="0.3" right="0.3" top="0.6" bottom="0.3" header="0.5" footer="0.5"/>
  <pageSetup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3500" r:id="rId4" name="Button 12">
              <controlPr defaultSize="0" print="0" autoFill="0" autoPict="0" macro="[0]!Sheet6.UpdateWRO2">
                <anchor moveWithCells="1" sizeWithCells="1">
                  <from>
                    <xdr:col>23</xdr:col>
                    <xdr:colOff>99060</xdr:colOff>
                    <xdr:row>4</xdr:row>
                    <xdr:rowOff>76200</xdr:rowOff>
                  </from>
                  <to>
                    <xdr:col>25</xdr:col>
                    <xdr:colOff>899160</xdr:colOff>
                    <xdr:row>6</xdr:row>
                    <xdr:rowOff>0</xdr:rowOff>
                  </to>
                </anchor>
              </controlPr>
            </control>
          </mc:Choice>
        </mc:AlternateContent>
        <mc:AlternateContent xmlns:mc="http://schemas.openxmlformats.org/markup-compatibility/2006">
          <mc:Choice Requires="x14">
            <control shapeId="63501" r:id="rId5" name="Button 13">
              <controlPr defaultSize="0" print="0" autoFill="0" autoPict="0" macro="[0]!Sheet6.ClearWRO2">
                <anchor moveWithCells="1" sizeWithCells="1">
                  <from>
                    <xdr:col>23</xdr:col>
                    <xdr:colOff>99060</xdr:colOff>
                    <xdr:row>6</xdr:row>
                    <xdr:rowOff>99060</xdr:rowOff>
                  </from>
                  <to>
                    <xdr:col>25</xdr:col>
                    <xdr:colOff>899160</xdr:colOff>
                    <xdr:row>8</xdr:row>
                    <xdr:rowOff>137160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5" tint="0.39997558519241921"/>
    <pageSetUpPr fitToPage="1"/>
  </sheetPr>
  <dimension ref="A1:AC157"/>
  <sheetViews>
    <sheetView topLeftCell="B64" workbookViewId="0">
      <selection activeCell="U70" sqref="U70:U71"/>
    </sheetView>
  </sheetViews>
  <sheetFormatPr defaultRowHeight="13.2"/>
  <cols>
    <col min="1" max="1" width="15.6640625" hidden="1" customWidth="1"/>
    <col min="2" max="2" width="10.6640625" style="1" customWidth="1"/>
    <col min="3" max="3" width="26.77734375" customWidth="1"/>
    <col min="4" max="4" width="8.6640625" style="1" customWidth="1"/>
    <col min="5" max="5" width="8.6640625" customWidth="1"/>
    <col min="6" max="6" width="2.6640625" customWidth="1"/>
    <col min="7" max="7" width="15.6640625" hidden="1" customWidth="1"/>
    <col min="8" max="8" width="10.6640625" style="1" customWidth="1"/>
    <col min="9" max="9" width="13" customWidth="1"/>
    <col min="10" max="11" width="8.6640625" customWidth="1"/>
    <col min="12" max="12" width="2.6640625" customWidth="1"/>
    <col min="13" max="13" width="15.6640625" hidden="1" customWidth="1"/>
    <col min="14" max="14" width="10.6640625" style="1" customWidth="1"/>
    <col min="15" max="15" width="14.44140625" customWidth="1"/>
    <col min="16" max="17" width="8.6640625" customWidth="1"/>
    <col min="18" max="18" width="2.6640625" customWidth="1"/>
    <col min="19" max="19" width="15.6640625" hidden="1" customWidth="1"/>
    <col min="20" max="20" width="10.6640625" style="1" customWidth="1"/>
    <col min="21" max="21" width="13.44140625" customWidth="1"/>
    <col min="22" max="23" width="8.6640625" customWidth="1"/>
    <col min="24" max="24" width="2.6640625" customWidth="1"/>
    <col min="25" max="25" width="15.6640625" hidden="1" customWidth="1"/>
    <col min="26" max="26" width="10.6640625" style="1" customWidth="1"/>
    <col min="27" max="27" width="50.6640625" customWidth="1"/>
    <col min="28" max="29" width="8.6640625" customWidth="1"/>
  </cols>
  <sheetData>
    <row r="1" spans="1:29">
      <c r="B1" s="81"/>
      <c r="C1" s="51" t="s">
        <v>1509</v>
      </c>
      <c r="D1" s="51"/>
      <c r="E1" s="52">
        <f>SUM(E57:E126)</f>
        <v>14</v>
      </c>
      <c r="H1" s="55"/>
      <c r="I1" s="56" t="s">
        <v>1508</v>
      </c>
      <c r="J1" s="56"/>
      <c r="K1" s="57">
        <f>SUM(K50:K126)</f>
        <v>17</v>
      </c>
      <c r="N1" s="61"/>
      <c r="O1" s="62" t="s">
        <v>1507</v>
      </c>
      <c r="P1" s="62"/>
      <c r="Q1" s="63">
        <f>SUM(Q47:Q126)</f>
        <v>3</v>
      </c>
      <c r="T1" s="67"/>
      <c r="U1" s="68" t="s">
        <v>1506</v>
      </c>
      <c r="V1" s="68"/>
      <c r="W1" s="69">
        <f>SUM(W47:W126)</f>
        <v>6</v>
      </c>
      <c r="Z1" s="73"/>
      <c r="AA1" s="74" t="s">
        <v>1505</v>
      </c>
      <c r="AB1" s="74"/>
      <c r="AC1" s="75">
        <f>SUM(AC19:AC126)</f>
        <v>0</v>
      </c>
    </row>
    <row r="2" spans="1:29" s="40" customFormat="1" ht="24.6" thickBot="1">
      <c r="A2" s="41" t="s">
        <v>1015</v>
      </c>
      <c r="B2" s="82" t="s">
        <v>149</v>
      </c>
      <c r="C2" s="53" t="s">
        <v>51</v>
      </c>
      <c r="D2" s="53" t="s">
        <v>150</v>
      </c>
      <c r="E2" s="54" t="s">
        <v>1029</v>
      </c>
      <c r="G2" s="40" t="s">
        <v>1015</v>
      </c>
      <c r="H2" s="58" t="s">
        <v>149</v>
      </c>
      <c r="I2" s="59" t="s">
        <v>51</v>
      </c>
      <c r="J2" s="59" t="s">
        <v>150</v>
      </c>
      <c r="K2" s="60" t="s">
        <v>1029</v>
      </c>
      <c r="M2" s="40" t="s">
        <v>1015</v>
      </c>
      <c r="N2" s="64" t="s">
        <v>149</v>
      </c>
      <c r="O2" s="65" t="s">
        <v>51</v>
      </c>
      <c r="P2" s="65" t="s">
        <v>150</v>
      </c>
      <c r="Q2" s="66" t="s">
        <v>1029</v>
      </c>
      <c r="S2" s="40" t="s">
        <v>1015</v>
      </c>
      <c r="T2" s="70" t="s">
        <v>149</v>
      </c>
      <c r="U2" s="71" t="s">
        <v>51</v>
      </c>
      <c r="V2" s="71" t="s">
        <v>150</v>
      </c>
      <c r="W2" s="72" t="s">
        <v>1029</v>
      </c>
      <c r="Y2" s="40" t="s">
        <v>1015</v>
      </c>
      <c r="Z2" s="76" t="s">
        <v>149</v>
      </c>
      <c r="AA2" s="77" t="s">
        <v>51</v>
      </c>
      <c r="AB2" s="77" t="s">
        <v>150</v>
      </c>
      <c r="AC2" s="78" t="s">
        <v>1029</v>
      </c>
    </row>
    <row r="3" spans="1:29">
      <c r="A3" s="42" t="s">
        <v>1077</v>
      </c>
      <c r="B3" s="106" t="s">
        <v>1018</v>
      </c>
      <c r="C3" s="102" t="s">
        <v>526</v>
      </c>
      <c r="D3" s="105">
        <v>2</v>
      </c>
      <c r="E3" s="104">
        <f>SUM(COUNTIF(WeekNights!$D$3:$AV$14,'EO Validation'!B3),COUNTIF('Weekend Training'!$D$4:$Y$15,'EO Validation'!B3))</f>
        <v>2</v>
      </c>
      <c r="G3" t="s">
        <v>1131</v>
      </c>
      <c r="H3" s="101" t="s">
        <v>743</v>
      </c>
      <c r="I3" s="102" t="s">
        <v>534</v>
      </c>
      <c r="J3" s="103">
        <v>3</v>
      </c>
      <c r="K3" s="104">
        <f>SUM(COUNTIF(WeekNights!$D$15:$AV$26,'EO Validation'!H3),COUNTIF('Weekend Training'!$D$15:$Y$26,'EO Validation'!H3))</f>
        <v>0</v>
      </c>
      <c r="M3" t="s">
        <v>1178</v>
      </c>
      <c r="N3" s="101" t="s">
        <v>862</v>
      </c>
      <c r="O3" s="102" t="s">
        <v>534</v>
      </c>
      <c r="P3" s="103">
        <v>3</v>
      </c>
      <c r="Q3" s="108">
        <f>SUM(COUNTIF(WeekNights!$D$27:$AV$38,'EO Validation'!N3),COUNTIF('Weekend Training'!$D$27:$Y$38,'EO Validation'!N3))</f>
        <v>0</v>
      </c>
      <c r="S3" s="32" t="s">
        <v>1502</v>
      </c>
      <c r="T3" s="106" t="s">
        <v>1499</v>
      </c>
      <c r="U3" s="102" t="s">
        <v>527</v>
      </c>
      <c r="V3" s="105">
        <v>2</v>
      </c>
      <c r="W3" s="108">
        <f>SUM(COUNTIF(WeekNights!$D$39:$AV$50,'EO Validation'!T3),COUNTIF('Weekend Training'!$D$39:$Y$51,'EO Validation'!T3))</f>
        <v>2</v>
      </c>
      <c r="Y3" t="s">
        <v>1263</v>
      </c>
      <c r="Z3" s="101" t="s">
        <v>1004</v>
      </c>
      <c r="AA3" s="102" t="s">
        <v>534</v>
      </c>
      <c r="AB3" s="103">
        <v>3</v>
      </c>
      <c r="AC3" s="108">
        <f>SUM(COUNTIF(WeekNights!$D$39:$AV$50,'EO Validation'!Z3),COUNTIF('Weekend Training'!$D$39:$Y$51,'EO Validation'!Z3))</f>
        <v>0</v>
      </c>
    </row>
    <row r="4" spans="1:29">
      <c r="A4" s="42" t="s">
        <v>1078</v>
      </c>
      <c r="B4" s="106" t="s">
        <v>1019</v>
      </c>
      <c r="C4" s="102" t="s">
        <v>528</v>
      </c>
      <c r="D4" s="105">
        <v>1</v>
      </c>
      <c r="E4" s="108">
        <f>SUM(COUNTIF(WeekNights!$D$3:$AV$14,'EO Validation'!B4),COUNTIF('Weekend Training'!$D$4:$Y$15,'EO Validation'!B4))</f>
        <v>1</v>
      </c>
      <c r="G4" t="s">
        <v>1132</v>
      </c>
      <c r="H4" s="101" t="s">
        <v>745</v>
      </c>
      <c r="I4" s="102" t="s">
        <v>536</v>
      </c>
      <c r="J4" s="103">
        <v>9</v>
      </c>
      <c r="K4" s="108">
        <f>SUM(COUNTIF(WeekNights!$D$15:$AV$26,'EO Validation'!H4),COUNTIF('Weekend Training'!$D$15:$Y$26,'EO Validation'!H4))</f>
        <v>0</v>
      </c>
      <c r="M4" t="s">
        <v>1179</v>
      </c>
      <c r="N4" s="101" t="s">
        <v>864</v>
      </c>
      <c r="O4" s="102" t="s">
        <v>536</v>
      </c>
      <c r="P4" s="103">
        <v>9</v>
      </c>
      <c r="Q4" s="108">
        <f>SUM(COUNTIF(WeekNights!$D$27:$AV$38,'EO Validation'!N4),COUNTIF('Weekend Training'!$D$27:$Y$38,'EO Validation'!N4))</f>
        <v>0</v>
      </c>
      <c r="S4" s="32" t="s">
        <v>1503</v>
      </c>
      <c r="T4" s="106" t="s">
        <v>1500</v>
      </c>
      <c r="U4" s="102" t="s">
        <v>529</v>
      </c>
      <c r="V4" s="105">
        <v>2</v>
      </c>
      <c r="W4" s="108">
        <f>SUM(COUNTIF(WeekNights!$D$39:$AV$50,'EO Validation'!T4),COUNTIF('Weekend Training'!$D$39:$Y$51,'EO Validation'!T4))</f>
        <v>2</v>
      </c>
      <c r="Y4" t="s">
        <v>1264</v>
      </c>
      <c r="Z4" s="101" t="s">
        <v>985</v>
      </c>
      <c r="AA4" s="102" t="s">
        <v>507</v>
      </c>
      <c r="AB4" s="105">
        <v>3</v>
      </c>
      <c r="AC4" s="108">
        <f>SUM(COUNTIF(WeekNights!$D$39:$AV$50,'EO Validation'!Z4),COUNTIF('Weekend Training'!$D$39:$Y$51,'EO Validation'!Z4))</f>
        <v>0</v>
      </c>
    </row>
    <row r="5" spans="1:29">
      <c r="A5" s="42" t="s">
        <v>1079</v>
      </c>
      <c r="B5" s="106" t="s">
        <v>1020</v>
      </c>
      <c r="C5" s="102" t="s">
        <v>530</v>
      </c>
      <c r="D5" s="105">
        <v>1</v>
      </c>
      <c r="E5" s="108">
        <f>SUM(COUNTIF(WeekNights!$D$3:$AV$14,'EO Validation'!B5),COUNTIF('Weekend Training'!$D$4:$Y$15,'EO Validation'!B5))</f>
        <v>1</v>
      </c>
      <c r="G5" t="s">
        <v>1133</v>
      </c>
      <c r="H5" s="101" t="s">
        <v>658</v>
      </c>
      <c r="I5" s="109" t="s">
        <v>242</v>
      </c>
      <c r="J5" s="105">
        <v>1</v>
      </c>
      <c r="K5" s="108">
        <f>SUM(COUNTIF(WeekNights!$D$15:$AV$26,'EO Validation'!H5),COUNTIF('Weekend Training'!$D$15:$Y$26,'EO Validation'!H5))</f>
        <v>1</v>
      </c>
      <c r="M5" t="s">
        <v>1180</v>
      </c>
      <c r="N5" s="101" t="s">
        <v>761</v>
      </c>
      <c r="O5" s="109" t="s">
        <v>329</v>
      </c>
      <c r="P5" s="105">
        <v>2</v>
      </c>
      <c r="Q5" s="108">
        <f>SUM(COUNTIF(WeekNights!$D$27:$AV$38,'EO Validation'!N5),COUNTIF('Weekend Training'!$D$27:$Y$38,'EO Validation'!N5))</f>
        <v>2</v>
      </c>
      <c r="S5" s="32" t="s">
        <v>1504</v>
      </c>
      <c r="T5" s="106" t="s">
        <v>1501</v>
      </c>
      <c r="U5" s="102" t="s">
        <v>531</v>
      </c>
      <c r="V5" s="105">
        <v>2</v>
      </c>
      <c r="W5" s="108">
        <f>SUM(COUNTIF(WeekNights!$D$39:$AV$50,'EO Validation'!T5),COUNTIF('Weekend Training'!$D$39:$Y$51,'EO Validation'!T5))</f>
        <v>2</v>
      </c>
      <c r="Y5" t="s">
        <v>1264</v>
      </c>
      <c r="Z5" s="101" t="s">
        <v>985</v>
      </c>
      <c r="AA5" s="102" t="s">
        <v>536</v>
      </c>
      <c r="AB5" s="103">
        <v>9</v>
      </c>
      <c r="AC5" s="108">
        <f>SUM(COUNTIF(WeekNights!$D$39:$AV$50,'EO Validation'!Z5),COUNTIF('Weekend Training'!$D$39:$Y$51,'EO Validation'!Z5))</f>
        <v>0</v>
      </c>
    </row>
    <row r="6" spans="1:29">
      <c r="A6" s="42" t="s">
        <v>1080</v>
      </c>
      <c r="B6" s="106" t="s">
        <v>1021</v>
      </c>
      <c r="C6" s="102" t="s">
        <v>532</v>
      </c>
      <c r="D6" s="105">
        <v>2</v>
      </c>
      <c r="E6" s="108">
        <f>SUM(COUNTIF(WeekNights!$D$3:$AV$14,'EO Validation'!B6),COUNTIF('Weekend Training'!$D$4:$Y$15,'EO Validation'!B6))</f>
        <v>2</v>
      </c>
      <c r="G6" t="s">
        <v>1134</v>
      </c>
      <c r="H6" s="101" t="s">
        <v>659</v>
      </c>
      <c r="I6" s="109" t="s">
        <v>244</v>
      </c>
      <c r="J6" s="105">
        <v>1</v>
      </c>
      <c r="K6" s="108">
        <f>SUM(COUNTIF(WeekNights!$D$15:$AV$26,'EO Validation'!H6),COUNTIF('Weekend Training'!$D$15:$Y$26,'EO Validation'!H6))</f>
        <v>1</v>
      </c>
      <c r="M6" t="s">
        <v>1181</v>
      </c>
      <c r="N6" s="101" t="s">
        <v>762</v>
      </c>
      <c r="O6" s="109" t="s">
        <v>331</v>
      </c>
      <c r="P6" s="105">
        <v>1</v>
      </c>
      <c r="Q6" s="108">
        <f>SUM(COUNTIF(WeekNights!$D$27:$AV$38,'EO Validation'!N6),COUNTIF('Weekend Training'!$D$27:$Y$38,'EO Validation'!N6))</f>
        <v>1</v>
      </c>
      <c r="S6" t="s">
        <v>1222</v>
      </c>
      <c r="T6" s="101" t="s">
        <v>966</v>
      </c>
      <c r="U6" s="102" t="s">
        <v>534</v>
      </c>
      <c r="V6" s="103">
        <v>3</v>
      </c>
      <c r="W6" s="108">
        <f>SUM(COUNTIF(WeekNights!$D$39:$AV$50,'EO Validation'!T6),COUNTIF('Weekend Training'!$D$39:$Y$51,'EO Validation'!T6))</f>
        <v>0</v>
      </c>
      <c r="Y6" t="s">
        <v>1265</v>
      </c>
      <c r="Z6" s="101" t="s">
        <v>987</v>
      </c>
      <c r="AA6" s="102" t="s">
        <v>509</v>
      </c>
      <c r="AB6" s="105">
        <v>1</v>
      </c>
      <c r="AC6" s="108">
        <f>SUM(COUNTIF(WeekNights!$D$39:$AV$50,'EO Validation'!Z6),COUNTIF('Weekend Training'!$D$39:$Y$51,'EO Validation'!Z6))</f>
        <v>0</v>
      </c>
    </row>
    <row r="7" spans="1:29">
      <c r="A7" s="43" t="s">
        <v>1081</v>
      </c>
      <c r="B7" s="101" t="s">
        <v>633</v>
      </c>
      <c r="C7" s="107" t="s">
        <v>1026</v>
      </c>
      <c r="D7" s="103">
        <v>1</v>
      </c>
      <c r="E7" s="108">
        <f>SUM(COUNTIF(WeekNights!$D$3:$AV$14,'EO Validation'!B7),COUNTIF('Weekend Training'!$D$4:$Y$15,'EO Validation'!B7))</f>
        <v>0</v>
      </c>
      <c r="G7" t="s">
        <v>1135</v>
      </c>
      <c r="H7" s="101" t="s">
        <v>660</v>
      </c>
      <c r="I7" s="109" t="s">
        <v>246</v>
      </c>
      <c r="J7" s="105">
        <v>1</v>
      </c>
      <c r="K7" s="108">
        <f>SUM(COUNTIF(WeekNights!$D$15:$AV$26,'EO Validation'!H7),COUNTIF('Weekend Training'!$D$15:$Y$26,'EO Validation'!H7))</f>
        <v>1</v>
      </c>
      <c r="M7" t="s">
        <v>1182</v>
      </c>
      <c r="N7" s="101" t="s">
        <v>763</v>
      </c>
      <c r="O7" s="109" t="s">
        <v>332</v>
      </c>
      <c r="P7" s="105">
        <v>1</v>
      </c>
      <c r="Q7" s="108">
        <f>SUM(COUNTIF(WeekNights!$D$27:$AV$38,'EO Validation'!N7),COUNTIF('Weekend Training'!$D$27:$Y$38,'EO Validation'!N7))</f>
        <v>1</v>
      </c>
      <c r="S7" t="s">
        <v>1223</v>
      </c>
      <c r="T7" s="101" t="s">
        <v>968</v>
      </c>
      <c r="U7" s="102" t="s">
        <v>536</v>
      </c>
      <c r="V7" s="103">
        <v>9</v>
      </c>
      <c r="W7" s="108">
        <f>SUM(COUNTIF(WeekNights!$D$39:$AV$50,'EO Validation'!T7),COUNTIF('Weekend Training'!$D$39:$Y$51,'EO Validation'!T7))</f>
        <v>0</v>
      </c>
      <c r="Y7" t="s">
        <v>1266</v>
      </c>
      <c r="Z7" s="101" t="s">
        <v>988</v>
      </c>
      <c r="AA7" s="102" t="s">
        <v>510</v>
      </c>
      <c r="AB7" s="105">
        <v>3</v>
      </c>
      <c r="AC7" s="108">
        <f>SUM(COUNTIF(WeekNights!$D$39:$AV$50,'EO Validation'!Z7),COUNTIF('Weekend Training'!$D$39:$Y$51,'EO Validation'!Z7))</f>
        <v>0</v>
      </c>
    </row>
    <row r="8" spans="1:29">
      <c r="A8" s="43" t="s">
        <v>1082</v>
      </c>
      <c r="B8" s="101" t="s">
        <v>635</v>
      </c>
      <c r="C8" s="102" t="s">
        <v>536</v>
      </c>
      <c r="D8" s="103">
        <v>9</v>
      </c>
      <c r="E8" s="108">
        <f>SUM(COUNTIF(WeekNights!$D$3:$AV$14,'EO Validation'!B8),COUNTIF('Weekend Training'!$D$4:$Y$15,'EO Validation'!B8))</f>
        <v>0</v>
      </c>
      <c r="G8" t="s">
        <v>1136</v>
      </c>
      <c r="H8" s="101" t="s">
        <v>661</v>
      </c>
      <c r="I8" s="1168" t="s">
        <v>248</v>
      </c>
      <c r="J8" s="105">
        <v>2</v>
      </c>
      <c r="K8" s="108">
        <f>SUM(COUNTIF(WeekNights!$D$15:$AV$26,'EO Validation'!H8),COUNTIF('Weekend Training'!$D$15:$Y$26,'EO Validation'!H8))</f>
        <v>2</v>
      </c>
      <c r="M8" t="s">
        <v>1183</v>
      </c>
      <c r="N8" s="101" t="s">
        <v>764</v>
      </c>
      <c r="O8" s="109" t="s">
        <v>333</v>
      </c>
      <c r="P8" s="105">
        <v>2</v>
      </c>
      <c r="Q8" s="108">
        <f>SUM(COUNTIF(WeekNights!$D$27:$AV$38,'EO Validation'!N8),COUNTIF('Weekend Training'!$D$27:$Y$38,'EO Validation'!N8))</f>
        <v>2</v>
      </c>
      <c r="S8" t="s">
        <v>1224</v>
      </c>
      <c r="T8" s="101" t="s">
        <v>879</v>
      </c>
      <c r="U8" s="102" t="s">
        <v>425</v>
      </c>
      <c r="V8" s="105">
        <v>1</v>
      </c>
      <c r="W8" s="108">
        <f>SUM(COUNTIF(WeekNights!$D$39:$AV$50,'EO Validation'!T8),COUNTIF('Weekend Training'!$D$39:$Y$51,'EO Validation'!T8))</f>
        <v>1</v>
      </c>
      <c r="Y8" t="s">
        <v>1267</v>
      </c>
      <c r="Z8" s="101" t="s">
        <v>989</v>
      </c>
      <c r="AA8" s="102" t="s">
        <v>511</v>
      </c>
      <c r="AB8" s="105">
        <v>1</v>
      </c>
      <c r="AC8" s="108">
        <f>SUM(COUNTIF(WeekNights!$D$39:$AV$50,'EO Validation'!Z8),COUNTIF('Weekend Training'!$D$39:$Y$51,'EO Validation'!Z8))</f>
        <v>0</v>
      </c>
    </row>
    <row r="9" spans="1:29">
      <c r="A9" s="43" t="s">
        <v>1083</v>
      </c>
      <c r="B9" s="101" t="s">
        <v>559</v>
      </c>
      <c r="C9" s="109" t="s">
        <v>160</v>
      </c>
      <c r="D9" s="105">
        <v>1</v>
      </c>
      <c r="E9" s="108">
        <f>SUM(COUNTIF(WeekNights!$D$3:$AV$14,'EO Validation'!B9),COUNTIF('Weekend Training'!$D$4:$Y$15,'EO Validation'!B9))</f>
        <v>1</v>
      </c>
      <c r="G9" t="s">
        <v>1137</v>
      </c>
      <c r="H9" s="101" t="s">
        <v>662</v>
      </c>
      <c r="I9" s="109" t="s">
        <v>250</v>
      </c>
      <c r="J9" s="105">
        <v>1</v>
      </c>
      <c r="K9" s="108">
        <f>SUM(COUNTIF(WeekNights!$D$15:$AV$26,'EO Validation'!H9),COUNTIF('Weekend Training'!$D$15:$Y$26,'EO Validation'!H9))</f>
        <v>1</v>
      </c>
      <c r="M9" t="s">
        <v>1184</v>
      </c>
      <c r="N9" s="101" t="s">
        <v>765</v>
      </c>
      <c r="O9" s="109" t="s">
        <v>334</v>
      </c>
      <c r="P9" s="105">
        <v>2</v>
      </c>
      <c r="Q9" s="108">
        <f>SUM(COUNTIF(WeekNights!$D$27:$AV$38,'EO Validation'!N9),COUNTIF('Weekend Training'!$D$27:$Y$38,'EO Validation'!N9))</f>
        <v>2</v>
      </c>
      <c r="S9" t="s">
        <v>1225</v>
      </c>
      <c r="T9" s="101" t="s">
        <v>880</v>
      </c>
      <c r="U9" s="102" t="s">
        <v>426</v>
      </c>
      <c r="V9" s="105">
        <v>2</v>
      </c>
      <c r="W9" s="108">
        <f>SUM(COUNTIF(WeekNights!$D$39:$AV$50,'EO Validation'!T9),COUNTIF('Weekend Training'!$D$39:$Y$51,'EO Validation'!T9))</f>
        <v>2</v>
      </c>
      <c r="Y9" t="s">
        <v>1268</v>
      </c>
      <c r="Z9" s="101" t="s">
        <v>990</v>
      </c>
      <c r="AA9" s="102" t="s">
        <v>512</v>
      </c>
      <c r="AB9" s="105">
        <v>1</v>
      </c>
      <c r="AC9" s="108">
        <f>SUM(COUNTIF(WeekNights!$D$39:$AV$50,'EO Validation'!Z9),COUNTIF('Weekend Training'!$D$39:$Y$51,'EO Validation'!Z9))</f>
        <v>0</v>
      </c>
    </row>
    <row r="10" spans="1:29">
      <c r="A10" s="43" t="s">
        <v>1084</v>
      </c>
      <c r="B10" s="101" t="s">
        <v>560</v>
      </c>
      <c r="C10" s="109" t="s">
        <v>162</v>
      </c>
      <c r="D10" s="105">
        <v>1</v>
      </c>
      <c r="E10" s="108">
        <f>SUM(COUNTIF(WeekNights!$D$3:$AV$14,'EO Validation'!B10),COUNTIF('Weekend Training'!$D$4:$Y$15,'EO Validation'!B10))</f>
        <v>1</v>
      </c>
      <c r="G10" t="s">
        <v>1138</v>
      </c>
      <c r="H10" s="101" t="s">
        <v>663</v>
      </c>
      <c r="I10" s="109" t="s">
        <v>243</v>
      </c>
      <c r="J10" s="105">
        <v>2</v>
      </c>
      <c r="K10" s="108">
        <f>SUM(COUNTIF(WeekNights!$D$15:$AV$26,'EO Validation'!H10),COUNTIF('Weekend Training'!$D$15:$Y$26,'EO Validation'!H10))</f>
        <v>2</v>
      </c>
      <c r="M10" t="s">
        <v>1185</v>
      </c>
      <c r="N10" s="101" t="s">
        <v>766</v>
      </c>
      <c r="O10" s="109" t="s">
        <v>335</v>
      </c>
      <c r="P10" s="105">
        <v>2</v>
      </c>
      <c r="Q10" s="108">
        <f>SUM(COUNTIF(WeekNights!$D$27:$AV$38,'EO Validation'!N10),COUNTIF('Weekend Training'!$D$27:$Y$38,'EO Validation'!N10))</f>
        <v>2</v>
      </c>
      <c r="S10" t="s">
        <v>1226</v>
      </c>
      <c r="T10" s="101" t="s">
        <v>881</v>
      </c>
      <c r="U10" s="102" t="s">
        <v>427</v>
      </c>
      <c r="V10" s="105">
        <v>2</v>
      </c>
      <c r="W10" s="108">
        <f>SUM(COUNTIF(WeekNights!$D$39:$AV$50,'EO Validation'!T10),COUNTIF('Weekend Training'!$D$39:$Y$51,'EO Validation'!T10))</f>
        <v>2</v>
      </c>
      <c r="Y10" t="s">
        <v>1269</v>
      </c>
      <c r="Z10" s="101" t="s">
        <v>992</v>
      </c>
      <c r="AA10" s="102" t="s">
        <v>514</v>
      </c>
      <c r="AB10" s="105">
        <v>6</v>
      </c>
      <c r="AC10" s="108">
        <f>SUM(COUNTIF(WeekNights!$D$39:$AV$50,'EO Validation'!Z10),COUNTIF('Weekend Training'!$D$39:$Y$51,'EO Validation'!Z10))</f>
        <v>0</v>
      </c>
    </row>
    <row r="11" spans="1:29">
      <c r="A11" s="43" t="s">
        <v>1085</v>
      </c>
      <c r="B11" s="101" t="s">
        <v>561</v>
      </c>
      <c r="C11" s="109" t="s">
        <v>163</v>
      </c>
      <c r="D11" s="105">
        <v>2</v>
      </c>
      <c r="E11" s="108">
        <f>SUM(COUNTIF(WeekNights!$D$3:$AV$14,'EO Validation'!B11),COUNTIF('Weekend Training'!$D$4:$Y$15,'EO Validation'!B11))</f>
        <v>2</v>
      </c>
      <c r="G11" t="s">
        <v>1139</v>
      </c>
      <c r="H11" s="101" t="s">
        <v>664</v>
      </c>
      <c r="I11" s="109" t="s">
        <v>252</v>
      </c>
      <c r="J11" s="105">
        <v>1</v>
      </c>
      <c r="K11" s="108">
        <f>SUM(COUNTIF(WeekNights!$D$15:$AV$26,'EO Validation'!H11),COUNTIF('Weekend Training'!$D$15:$Y$26,'EO Validation'!H11))</f>
        <v>1</v>
      </c>
      <c r="M11" t="s">
        <v>1186</v>
      </c>
      <c r="N11" s="101" t="s">
        <v>767</v>
      </c>
      <c r="O11" s="109" t="s">
        <v>336</v>
      </c>
      <c r="P11" s="105">
        <v>2</v>
      </c>
      <c r="Q11" s="108">
        <f>SUM(COUNTIF(WeekNights!$D$27:$AV$38,'EO Validation'!N11),COUNTIF('Weekend Training'!$D$27:$Y$38,'EO Validation'!N11))</f>
        <v>2</v>
      </c>
      <c r="S11" t="s">
        <v>1227</v>
      </c>
      <c r="T11" s="101" t="s">
        <v>882</v>
      </c>
      <c r="U11" s="102" t="s">
        <v>428</v>
      </c>
      <c r="V11" s="105">
        <v>2</v>
      </c>
      <c r="W11" s="108">
        <f>SUM(COUNTIF(WeekNights!$D$39:$AV$50,'EO Validation'!T11),COUNTIF('Weekend Training'!$D$39:$Y$51,'EO Validation'!T11))</f>
        <v>2</v>
      </c>
      <c r="Y11" t="s">
        <v>1269</v>
      </c>
      <c r="Z11" s="101" t="s">
        <v>992</v>
      </c>
      <c r="AA11" s="102" t="s">
        <v>538</v>
      </c>
      <c r="AB11" s="103">
        <v>3</v>
      </c>
      <c r="AC11" s="108">
        <f>SUM(COUNTIF(WeekNights!$D$39:$AV$50,'EO Validation'!Z11),COUNTIF('Weekend Training'!$D$39:$Y$51,'EO Validation'!Z11))</f>
        <v>0</v>
      </c>
    </row>
    <row r="12" spans="1:29">
      <c r="A12" s="43" t="s">
        <v>1086</v>
      </c>
      <c r="B12" s="101" t="s">
        <v>639</v>
      </c>
      <c r="C12" s="102" t="s">
        <v>1030</v>
      </c>
      <c r="D12" s="103">
        <v>1</v>
      </c>
      <c r="E12" s="108">
        <f>SUM(COUNTIF(WeekNights!$D$3:$AV$14,'EO Validation'!B12),COUNTIF('Weekend Training'!$D$4:$Y$15,'EO Validation'!B12))</f>
        <v>0</v>
      </c>
      <c r="G12" t="s">
        <v>1140</v>
      </c>
      <c r="H12" s="101" t="s">
        <v>665</v>
      </c>
      <c r="I12" s="109" t="s">
        <v>253</v>
      </c>
      <c r="J12" s="105">
        <v>1</v>
      </c>
      <c r="K12" s="108">
        <f>SUM(COUNTIF(WeekNights!$D$15:$AV$26,'EO Validation'!H12),COUNTIF('Weekend Training'!$D$15:$Y$26,'EO Validation'!H12))</f>
        <v>1</v>
      </c>
      <c r="M12" t="s">
        <v>1187</v>
      </c>
      <c r="N12" s="101" t="s">
        <v>870</v>
      </c>
      <c r="O12" s="102" t="s">
        <v>538</v>
      </c>
      <c r="P12" s="103">
        <v>3</v>
      </c>
      <c r="Q12" s="108">
        <f>SUM(COUNTIF(WeekNights!$D$27:$AV$38,'EO Validation'!N12),COUNTIF('Weekend Training'!$D$27:$Y$38,'EO Validation'!N12))</f>
        <v>0</v>
      </c>
      <c r="S12" t="s">
        <v>1228</v>
      </c>
      <c r="T12" s="101" t="s">
        <v>883</v>
      </c>
      <c r="U12" s="102" t="s">
        <v>331</v>
      </c>
      <c r="V12" s="105">
        <v>2</v>
      </c>
      <c r="W12" s="108">
        <f>SUM(COUNTIF(WeekNights!$D$39:$AV$50,'EO Validation'!T12),COUNTIF('Weekend Training'!$D$39:$Y$51,'EO Validation'!T12))</f>
        <v>2</v>
      </c>
      <c r="Y12" t="s">
        <v>1270</v>
      </c>
      <c r="Z12" s="101" t="s">
        <v>1010</v>
      </c>
      <c r="AA12" s="102" t="s">
        <v>540</v>
      </c>
      <c r="AB12" s="103">
        <v>3</v>
      </c>
      <c r="AC12" s="108">
        <f>SUM(COUNTIF(WeekNights!$D$39:$AV$50,'EO Validation'!Z12),COUNTIF('Weekend Training'!$D$39:$Y$51,'EO Validation'!Z12))</f>
        <v>0</v>
      </c>
    </row>
    <row r="13" spans="1:29">
      <c r="A13" s="43" t="s">
        <v>1087</v>
      </c>
      <c r="B13" s="101" t="s">
        <v>640</v>
      </c>
      <c r="C13" s="102" t="s">
        <v>1031</v>
      </c>
      <c r="D13" s="103">
        <v>1</v>
      </c>
      <c r="E13" s="108">
        <f>SUM(COUNTIF(WeekNights!$D$3:$AV$14,'EO Validation'!B13),COUNTIF('Weekend Training'!$D$4:$Y$15,'EO Validation'!B13))</f>
        <v>0</v>
      </c>
      <c r="G13" t="s">
        <v>1141</v>
      </c>
      <c r="H13" s="101" t="s">
        <v>751</v>
      </c>
      <c r="I13" s="102" t="s">
        <v>538</v>
      </c>
      <c r="J13" s="103">
        <v>3</v>
      </c>
      <c r="K13" s="108">
        <f>SUM(COUNTIF(WeekNights!$D$15:$AV$26,'EO Validation'!H13),COUNTIF('Weekend Training'!$D$15:$Y$26,'EO Validation'!H13))</f>
        <v>0</v>
      </c>
      <c r="M13" t="s">
        <v>1188</v>
      </c>
      <c r="N13" s="101" t="s">
        <v>871</v>
      </c>
      <c r="O13" s="102" t="s">
        <v>540</v>
      </c>
      <c r="P13" s="103">
        <v>3</v>
      </c>
      <c r="Q13" s="108">
        <f>SUM(COUNTIF(WeekNights!$D$27:$AV$38,'EO Validation'!N13),COUNTIF('Weekend Training'!$D$27:$Y$38,'EO Validation'!N13))</f>
        <v>0</v>
      </c>
      <c r="S13" t="s">
        <v>1229</v>
      </c>
      <c r="T13" s="101" t="s">
        <v>884</v>
      </c>
      <c r="U13" s="102" t="s">
        <v>429</v>
      </c>
      <c r="V13" s="105">
        <v>1</v>
      </c>
      <c r="W13" s="108">
        <f>SUM(COUNTIF(WeekNights!$D$39:$AV$50,'EO Validation'!T13),COUNTIF('Weekend Training'!$D$39:$Y$51,'EO Validation'!T13))</f>
        <v>1</v>
      </c>
      <c r="Y13" t="s">
        <v>1271</v>
      </c>
      <c r="Z13" s="101" t="s">
        <v>1011</v>
      </c>
      <c r="AA13" s="102" t="s">
        <v>537</v>
      </c>
      <c r="AB13" s="103">
        <v>3</v>
      </c>
      <c r="AC13" s="108">
        <f>SUM(COUNTIF(WeekNights!$D$39:$AV$50,'EO Validation'!Z13),COUNTIF('Weekend Training'!$D$39:$Y$51,'EO Validation'!Z13))</f>
        <v>0</v>
      </c>
    </row>
    <row r="14" spans="1:29">
      <c r="A14" s="43" t="s">
        <v>1088</v>
      </c>
      <c r="B14" s="101" t="s">
        <v>641</v>
      </c>
      <c r="C14" s="102" t="s">
        <v>1032</v>
      </c>
      <c r="D14" s="103">
        <v>1</v>
      </c>
      <c r="E14" s="108">
        <f>SUM(COUNTIF(WeekNights!$D$3:$AV$14,'EO Validation'!B14),COUNTIF('Weekend Training'!$D$4:$Y$15,'EO Validation'!B14))</f>
        <v>0</v>
      </c>
      <c r="G14" t="s">
        <v>1142</v>
      </c>
      <c r="H14" s="101" t="s">
        <v>752</v>
      </c>
      <c r="I14" s="102" t="s">
        <v>540</v>
      </c>
      <c r="J14" s="103">
        <v>3</v>
      </c>
      <c r="K14" s="108">
        <f>SUM(COUNTIF(WeekNights!$D$15:$AV$26,'EO Validation'!H14),COUNTIF('Weekend Training'!$D$15:$Y$26,'EO Validation'!H14))</f>
        <v>0</v>
      </c>
      <c r="M14" t="s">
        <v>1189</v>
      </c>
      <c r="N14" s="101" t="s">
        <v>872</v>
      </c>
      <c r="O14" s="102" t="s">
        <v>537</v>
      </c>
      <c r="P14" s="103">
        <v>3</v>
      </c>
      <c r="Q14" s="108">
        <f>SUM(COUNTIF(WeekNights!$D$27:$AV$38,'EO Validation'!N14),COUNTIF('Weekend Training'!$D$27:$Y$38,'EO Validation'!N14))</f>
        <v>0</v>
      </c>
      <c r="S14" t="s">
        <v>1230</v>
      </c>
      <c r="T14" s="101" t="s">
        <v>974</v>
      </c>
      <c r="U14" s="102" t="s">
        <v>538</v>
      </c>
      <c r="V14" s="103">
        <v>3</v>
      </c>
      <c r="W14" s="108">
        <f>SUM(COUNTIF(WeekNights!$D$39:$AV$50,'EO Validation'!T14),COUNTIF('Weekend Training'!$D$39:$Y$51,'EO Validation'!T14))</f>
        <v>0</v>
      </c>
      <c r="Y14" t="s">
        <v>1272</v>
      </c>
      <c r="Z14" s="101" t="s">
        <v>1014</v>
      </c>
      <c r="AA14" s="102" t="s">
        <v>544</v>
      </c>
      <c r="AB14" s="103">
        <v>9</v>
      </c>
      <c r="AC14" s="108">
        <f>SUM(COUNTIF(WeekNights!$D$39:$AV$50,'EO Validation'!Z14),COUNTIF('Weekend Training'!$D$39:$Y$51,'EO Validation'!Z14))</f>
        <v>0</v>
      </c>
    </row>
    <row r="15" spans="1:29">
      <c r="A15" s="44" t="s">
        <v>1089</v>
      </c>
      <c r="B15" s="101" t="s">
        <v>643</v>
      </c>
      <c r="C15" s="102" t="s">
        <v>544</v>
      </c>
      <c r="D15" s="103">
        <v>9</v>
      </c>
      <c r="E15" s="108">
        <f>SUM(COUNTIF(WeekNights!$D$3:$AV$14,'EO Validation'!B15),COUNTIF('Weekend Training'!$D$4:$Y$15,'EO Validation'!B15))</f>
        <v>0</v>
      </c>
      <c r="G15" t="s">
        <v>1143</v>
      </c>
      <c r="H15" s="101" t="s">
        <v>753</v>
      </c>
      <c r="I15" s="102" t="s">
        <v>537</v>
      </c>
      <c r="J15" s="103">
        <v>3</v>
      </c>
      <c r="K15" s="108">
        <f>SUM(COUNTIF(WeekNights!$D$15:$AV$26,'EO Validation'!H15),COUNTIF('Weekend Training'!$D$15:$Y$26,'EO Validation'!H15))</f>
        <v>0</v>
      </c>
      <c r="M15" t="s">
        <v>1190</v>
      </c>
      <c r="N15" s="101" t="s">
        <v>875</v>
      </c>
      <c r="O15" s="102" t="s">
        <v>544</v>
      </c>
      <c r="P15" s="103">
        <v>9</v>
      </c>
      <c r="Q15" s="108">
        <f>SUM(COUNTIF(WeekNights!$D$27:$AV$38,'EO Validation'!N15),COUNTIF('Weekend Training'!$D$27:$Y$38,'EO Validation'!N15))</f>
        <v>0</v>
      </c>
      <c r="S15" t="s">
        <v>1231</v>
      </c>
      <c r="T15" s="101" t="s">
        <v>975</v>
      </c>
      <c r="U15" s="102" t="s">
        <v>540</v>
      </c>
      <c r="V15" s="103">
        <v>3</v>
      </c>
      <c r="W15" s="108">
        <f>SUM(COUNTIF(WeekNights!$D$39:$AV$50,'EO Validation'!T15),COUNTIF('Weekend Training'!$D$39:$Y$51,'EO Validation'!T15))</f>
        <v>0</v>
      </c>
      <c r="Y15" t="s">
        <v>1273</v>
      </c>
      <c r="Z15" s="101" t="s">
        <v>996</v>
      </c>
      <c r="AA15" s="102" t="s">
        <v>516</v>
      </c>
      <c r="AB15" s="105">
        <v>3</v>
      </c>
      <c r="AC15" s="108">
        <f>SUM(COUNTIF(WeekNights!$D$39:$AV$50,'EO Validation'!Z15),COUNTIF('Weekend Training'!$D$39:$Y$51,'EO Validation'!Z15))</f>
        <v>0</v>
      </c>
    </row>
    <row r="16" spans="1:29">
      <c r="A16" s="44" t="s">
        <v>1090</v>
      </c>
      <c r="B16" s="101" t="s">
        <v>564</v>
      </c>
      <c r="C16" s="109" t="s">
        <v>165</v>
      </c>
      <c r="D16" s="105">
        <v>1</v>
      </c>
      <c r="E16" s="108">
        <f>SUM(COUNTIF(WeekNights!$D$3:$AV$14,'EO Validation'!B16),COUNTIF('Weekend Training'!$D$4:$Y$15,'EO Validation'!B16))</f>
        <v>1</v>
      </c>
      <c r="G16" t="s">
        <v>1144</v>
      </c>
      <c r="H16" s="101" t="s">
        <v>756</v>
      </c>
      <c r="I16" s="102" t="s">
        <v>544</v>
      </c>
      <c r="J16" s="103">
        <v>9</v>
      </c>
      <c r="K16" s="108">
        <f>SUM(COUNTIF(WeekNights!$D$15:$AV$26,'EO Validation'!H16),COUNTIF('Weekend Training'!$D$15:$Y$26,'EO Validation'!H16))</f>
        <v>0</v>
      </c>
      <c r="M16" t="s">
        <v>1191</v>
      </c>
      <c r="N16" s="101" t="s">
        <v>771</v>
      </c>
      <c r="O16" s="109" t="s">
        <v>164</v>
      </c>
      <c r="P16" s="105">
        <v>3</v>
      </c>
      <c r="Q16" s="108">
        <f>SUM(COUNTIF(WeekNights!$D$27:$AV$38,'EO Validation'!N16),COUNTIF('Weekend Training'!$D$27:$Y$38,'EO Validation'!N16))</f>
        <v>0</v>
      </c>
      <c r="S16" t="s">
        <v>1232</v>
      </c>
      <c r="T16" s="101" t="s">
        <v>976</v>
      </c>
      <c r="U16" s="102" t="s">
        <v>537</v>
      </c>
      <c r="V16" s="103">
        <v>3</v>
      </c>
      <c r="W16" s="108">
        <f>SUM(COUNTIF(WeekNights!$D$39:$AV$50,'EO Validation'!T16),COUNTIF('Weekend Training'!$D$39:$Y$51,'EO Validation'!T16))</f>
        <v>0</v>
      </c>
      <c r="Y16" s="32" t="s">
        <v>1497</v>
      </c>
      <c r="Z16" s="106" t="s">
        <v>1024</v>
      </c>
      <c r="AA16" s="107" t="s">
        <v>1511</v>
      </c>
      <c r="AB16" s="105"/>
      <c r="AC16" s="108">
        <f>SUM(COUNTIF(WeekNights!$D$39:$AV$50,'EO Validation'!Z16),COUNTIF('Weekend Training'!$D$39:$Y$51,'EO Validation'!Z16))</f>
        <v>0</v>
      </c>
    </row>
    <row r="17" spans="1:29">
      <c r="A17" s="44" t="s">
        <v>1091</v>
      </c>
      <c r="B17" s="101" t="s">
        <v>565</v>
      </c>
      <c r="C17" s="109" t="s">
        <v>167</v>
      </c>
      <c r="D17" s="105">
        <v>1</v>
      </c>
      <c r="E17" s="108">
        <f>SUM(COUNTIF(WeekNights!$D$3:$AV$14,'EO Validation'!B17),COUNTIF('Weekend Training'!$D$4:$Y$15,'EO Validation'!B17))</f>
        <v>1</v>
      </c>
      <c r="G17" t="s">
        <v>1145</v>
      </c>
      <c r="H17" s="101" t="s">
        <v>669</v>
      </c>
      <c r="I17" s="109" t="s">
        <v>164</v>
      </c>
      <c r="J17" s="105">
        <v>3</v>
      </c>
      <c r="K17" s="108">
        <f>SUM(COUNTIF(WeekNights!$D$15:$AV$26,'EO Validation'!H17),COUNTIF('Weekend Training'!$D$15:$Y$26,'EO Validation'!H17))</f>
        <v>0</v>
      </c>
      <c r="M17" t="s">
        <v>1192</v>
      </c>
      <c r="N17" s="101" t="s">
        <v>777</v>
      </c>
      <c r="O17" s="109" t="s">
        <v>341</v>
      </c>
      <c r="P17" s="105">
        <v>1</v>
      </c>
      <c r="Q17" s="108">
        <f>SUM(COUNTIF(WeekNights!$D$27:$AV$38,'EO Validation'!N17),COUNTIF('Weekend Training'!$D$27:$Y$38,'EO Validation'!N17))</f>
        <v>1</v>
      </c>
      <c r="S17" t="s">
        <v>1233</v>
      </c>
      <c r="T17" s="101" t="s">
        <v>979</v>
      </c>
      <c r="U17" s="102" t="s">
        <v>544</v>
      </c>
      <c r="V17" s="103">
        <v>9</v>
      </c>
      <c r="W17" s="108">
        <f>SUM(COUNTIF(WeekNights!$D$39:$AV$50,'EO Validation'!T17),COUNTIF('Weekend Training'!$D$39:$Y$51,'EO Validation'!T17))</f>
        <v>0</v>
      </c>
      <c r="Y17" s="32" t="s">
        <v>1498</v>
      </c>
      <c r="Z17" s="106" t="s">
        <v>1025</v>
      </c>
      <c r="AA17" s="102" t="s">
        <v>533</v>
      </c>
      <c r="AB17" s="105"/>
      <c r="AC17" s="108">
        <f>SUM(COUNTIF(WeekNights!$D$39:$AV$50,'EO Validation'!Z17),COUNTIF('Weekend Training'!$D$39:$Y$51,'EO Validation'!Z17))</f>
        <v>0</v>
      </c>
    </row>
    <row r="18" spans="1:29">
      <c r="A18" s="44" t="s">
        <v>1092</v>
      </c>
      <c r="B18" s="101" t="s">
        <v>566</v>
      </c>
      <c r="C18" s="109" t="s">
        <v>168</v>
      </c>
      <c r="D18" s="105">
        <v>2</v>
      </c>
      <c r="E18" s="108">
        <f>SUM(COUNTIF(WeekNights!$D$3:$AV$14,'EO Validation'!B18),COUNTIF('Weekend Training'!$D$4:$Y$15,'EO Validation'!B18))</f>
        <v>2</v>
      </c>
      <c r="G18" t="s">
        <v>1146</v>
      </c>
      <c r="H18" s="101" t="s">
        <v>674</v>
      </c>
      <c r="I18" s="109" t="s">
        <v>258</v>
      </c>
      <c r="J18" s="105">
        <v>1</v>
      </c>
      <c r="K18" s="108">
        <f>SUM(COUNTIF(WeekNights!$D$15:$AV$26,'EO Validation'!H18),COUNTIF('Weekend Training'!$D$15:$Y$26,'EO Validation'!H18))</f>
        <v>1</v>
      </c>
      <c r="M18" t="s">
        <v>1193</v>
      </c>
      <c r="N18" s="101" t="s">
        <v>778</v>
      </c>
      <c r="O18" s="109" t="s">
        <v>343</v>
      </c>
      <c r="P18" s="105">
        <v>1</v>
      </c>
      <c r="Q18" s="108">
        <f>SUM(COUNTIF(WeekNights!$D$27:$AV$38,'EO Validation'!N18),COUNTIF('Weekend Training'!$D$27:$Y$38,'EO Validation'!N18))</f>
        <v>1</v>
      </c>
      <c r="S18" t="s">
        <v>1234</v>
      </c>
      <c r="T18" s="101" t="s">
        <v>887</v>
      </c>
      <c r="U18" s="102" t="s">
        <v>164</v>
      </c>
      <c r="V18" s="105">
        <v>3</v>
      </c>
      <c r="W18" s="108">
        <f>SUM(COUNTIF(WeekNights!$D$39:$AV$50,'EO Validation'!T18),COUNTIF('Weekend Training'!$D$39:$Y$51,'EO Validation'!T18))</f>
        <v>0</v>
      </c>
      <c r="Y18" s="32" t="s">
        <v>1274</v>
      </c>
      <c r="Z18" s="106" t="s">
        <v>1023</v>
      </c>
      <c r="AA18" s="102" t="s">
        <v>547</v>
      </c>
      <c r="AB18" s="103">
        <v>6</v>
      </c>
      <c r="AC18" s="108">
        <f>SUM(COUNTIF(WeekNights!$D$39:$AV$50,'EO Validation'!Z18),COUNTIF('Weekend Training'!$D$39:$Y$51,'EO Validation'!Z18))</f>
        <v>0</v>
      </c>
    </row>
    <row r="19" spans="1:29">
      <c r="A19" s="44" t="s">
        <v>1093</v>
      </c>
      <c r="B19" s="101" t="s">
        <v>567</v>
      </c>
      <c r="C19" s="109" t="s">
        <v>169</v>
      </c>
      <c r="D19" s="105">
        <v>1</v>
      </c>
      <c r="E19" s="108">
        <f>SUM(COUNTIF(WeekNights!$D$3:$AV$14,'EO Validation'!B19),COUNTIF('Weekend Training'!$D$4:$Y$15,'EO Validation'!B19))</f>
        <v>1</v>
      </c>
      <c r="G19" t="s">
        <v>1147</v>
      </c>
      <c r="H19" s="101" t="s">
        <v>675</v>
      </c>
      <c r="I19" s="109" t="s">
        <v>260</v>
      </c>
      <c r="J19" s="105">
        <v>3</v>
      </c>
      <c r="K19" s="108">
        <f>SUM(COUNTIF(WeekNights!$D$15:$AV$26,'EO Validation'!H19),COUNTIF('Weekend Training'!$D$15:$Y$26,'EO Validation'!H19))</f>
        <v>1</v>
      </c>
      <c r="M19" t="s">
        <v>1194</v>
      </c>
      <c r="N19" s="101" t="s">
        <v>779</v>
      </c>
      <c r="O19" s="109" t="s">
        <v>345</v>
      </c>
      <c r="P19" s="105">
        <v>1</v>
      </c>
      <c r="Q19" s="108">
        <f>SUM(COUNTIF(WeekNights!$D$27:$AV$38,'EO Validation'!N19),COUNTIF('Weekend Training'!$D$27:$Y$38,'EO Validation'!N19))</f>
        <v>1</v>
      </c>
      <c r="S19" t="s">
        <v>1235</v>
      </c>
      <c r="T19" s="101" t="s">
        <v>890</v>
      </c>
      <c r="U19" s="102" t="s">
        <v>433</v>
      </c>
      <c r="V19" s="105">
        <v>1</v>
      </c>
      <c r="W19" s="108">
        <f>SUM(COUNTIF(WeekNights!$D$39:$AV$50,'EO Validation'!T19),COUNTIF('Weekend Training'!$D$39:$Y$51,'EO Validation'!T19))</f>
        <v>1</v>
      </c>
      <c r="Y19" t="s">
        <v>1474</v>
      </c>
      <c r="Z19" s="87" t="s">
        <v>982</v>
      </c>
      <c r="AA19" s="98" t="s">
        <v>504</v>
      </c>
      <c r="AB19" s="89">
        <v>3</v>
      </c>
      <c r="AC19" s="99">
        <f>SUM(COUNTIF(WeekNights!$D$51:$AV$62,'EO Validation'!Z19),COUNTIF('Weekend Training'!$D$52:$Y$63,'EO Validation'!Z19))</f>
        <v>0</v>
      </c>
    </row>
    <row r="20" spans="1:29">
      <c r="A20" s="44" t="s">
        <v>1094</v>
      </c>
      <c r="B20" s="101" t="s">
        <v>568</v>
      </c>
      <c r="C20" s="109" t="s">
        <v>170</v>
      </c>
      <c r="D20" s="105">
        <v>3</v>
      </c>
      <c r="E20" s="108">
        <f>SUM(COUNTIF(WeekNights!$D$3:$AV$14,'EO Validation'!B20),COUNTIF('Weekend Training'!$D$4:$Y$15,'EO Validation'!B20))</f>
        <v>0</v>
      </c>
      <c r="G20" t="s">
        <v>1148</v>
      </c>
      <c r="H20" s="101" t="s">
        <v>676</v>
      </c>
      <c r="I20" s="109" t="s">
        <v>262</v>
      </c>
      <c r="J20" s="105">
        <v>1</v>
      </c>
      <c r="K20" s="108">
        <f>SUM(COUNTIF(WeekNights!$D$15:$AV$26,'EO Validation'!H20),COUNTIF('Weekend Training'!$D$15:$Y$26,'EO Validation'!H20))</f>
        <v>1</v>
      </c>
      <c r="M20" t="s">
        <v>1195</v>
      </c>
      <c r="N20" s="101" t="s">
        <v>782</v>
      </c>
      <c r="O20" s="109" t="s">
        <v>349</v>
      </c>
      <c r="P20" s="105">
        <v>3</v>
      </c>
      <c r="Q20" s="108">
        <f>SUM(COUNTIF(WeekNights!$D$27:$AV$38,'EO Validation'!N20),COUNTIF('Weekend Training'!$D$27:$Y$38,'EO Validation'!N20))</f>
        <v>2</v>
      </c>
      <c r="S20" t="s">
        <v>1236</v>
      </c>
      <c r="T20" s="101" t="s">
        <v>891</v>
      </c>
      <c r="U20" s="102" t="s">
        <v>435</v>
      </c>
      <c r="V20" s="105">
        <v>1</v>
      </c>
      <c r="W20" s="108">
        <f>SUM(COUNTIF(WeekNights!$D$39:$AV$50,'EO Validation'!T20),COUNTIF('Weekend Training'!$D$39:$Y$51,'EO Validation'!T20))</f>
        <v>1</v>
      </c>
      <c r="Y20" t="s">
        <v>1474</v>
      </c>
      <c r="Z20" s="95" t="s">
        <v>982</v>
      </c>
      <c r="AA20" s="96" t="s">
        <v>534</v>
      </c>
      <c r="AB20" s="93">
        <v>18</v>
      </c>
      <c r="AC20" s="100">
        <f>SUM(COUNTIF(WeekNights!$D$51:$AV$62,'EO Validation'!Z20),COUNTIF('Weekend Training'!$D$52:$Y$63,'EO Validation'!Z20))</f>
        <v>0</v>
      </c>
    </row>
    <row r="21" spans="1:29">
      <c r="A21" s="44" t="s">
        <v>1095</v>
      </c>
      <c r="B21" s="101" t="s">
        <v>573</v>
      </c>
      <c r="C21" s="109" t="s">
        <v>172</v>
      </c>
      <c r="D21" s="105">
        <v>1</v>
      </c>
      <c r="E21" s="108">
        <f>SUM(COUNTIF(WeekNights!$D$3:$AV$14,'EO Validation'!B21),COUNTIF('Weekend Training'!$D$4:$Y$15,'EO Validation'!B21))</f>
        <v>1</v>
      </c>
      <c r="G21" t="s">
        <v>1149</v>
      </c>
      <c r="H21" s="101" t="s">
        <v>677</v>
      </c>
      <c r="I21" s="109" t="s">
        <v>264</v>
      </c>
      <c r="J21" s="105">
        <v>3</v>
      </c>
      <c r="K21" s="108">
        <f>SUM(COUNTIF(WeekNights!$D$15:$AV$26,'EO Validation'!H21),COUNTIF('Weekend Training'!$D$15:$Y$26,'EO Validation'!H21))</f>
        <v>1</v>
      </c>
      <c r="M21" t="s">
        <v>1196</v>
      </c>
      <c r="N21" s="101" t="s">
        <v>783</v>
      </c>
      <c r="O21" s="109" t="s">
        <v>350</v>
      </c>
      <c r="P21" s="105">
        <v>1</v>
      </c>
      <c r="Q21" s="108">
        <f>SUM(COUNTIF(WeekNights!$D$27:$AV$38,'EO Validation'!N21),COUNTIF('Weekend Training'!$D$27:$Y$38,'EO Validation'!N21))</f>
        <v>1</v>
      </c>
      <c r="S21" t="s">
        <v>1237</v>
      </c>
      <c r="T21" s="101" t="s">
        <v>894</v>
      </c>
      <c r="U21" s="102" t="s">
        <v>437</v>
      </c>
      <c r="V21" s="105">
        <v>1</v>
      </c>
      <c r="W21" s="108">
        <f>SUM(COUNTIF(WeekNights!$D$39:$AV$50,'EO Validation'!T21),COUNTIF('Weekend Training'!$D$39:$Y$51,'EO Validation'!T21))</f>
        <v>1</v>
      </c>
      <c r="Y21" t="s">
        <v>1475</v>
      </c>
      <c r="Z21" s="95" t="s">
        <v>983</v>
      </c>
      <c r="AA21" s="96" t="s">
        <v>505</v>
      </c>
      <c r="AB21" s="93">
        <v>3</v>
      </c>
      <c r="AC21" s="100">
        <f>SUM(COUNTIF(WeekNights!$D$51:$AV$62,'EO Validation'!Z21),COUNTIF('Weekend Training'!$D$52:$Y$63,'EO Validation'!Z21))</f>
        <v>0</v>
      </c>
    </row>
    <row r="22" spans="1:29">
      <c r="A22" s="44" t="s">
        <v>1096</v>
      </c>
      <c r="B22" s="101" t="s">
        <v>574</v>
      </c>
      <c r="C22" s="109" t="s">
        <v>174</v>
      </c>
      <c r="D22" s="105">
        <v>1</v>
      </c>
      <c r="E22" s="108">
        <f>SUM(COUNTIF(WeekNights!$D$3:$AV$14,'EO Validation'!B22),COUNTIF('Weekend Training'!$D$4:$Y$15,'EO Validation'!B22))</f>
        <v>1</v>
      </c>
      <c r="G22" t="s">
        <v>1150</v>
      </c>
      <c r="H22" s="101" t="s">
        <v>679</v>
      </c>
      <c r="I22" s="109" t="s">
        <v>266</v>
      </c>
      <c r="J22" s="105">
        <v>2</v>
      </c>
      <c r="K22" s="108">
        <f>SUM(COUNTIF(WeekNights!$D$15:$AV$26,'EO Validation'!H22),COUNTIF('Weekend Training'!$D$15:$Y$26,'EO Validation'!H22))</f>
        <v>2</v>
      </c>
      <c r="M22" t="s">
        <v>1197</v>
      </c>
      <c r="N22" s="101" t="s">
        <v>790</v>
      </c>
      <c r="O22" s="109" t="s">
        <v>352</v>
      </c>
      <c r="P22" s="105">
        <v>2</v>
      </c>
      <c r="Q22" s="108">
        <f>SUM(COUNTIF(WeekNights!$D$27:$AV$38,'EO Validation'!N22),COUNTIF('Weekend Training'!$D$27:$Y$38,'EO Validation'!N22))</f>
        <v>2</v>
      </c>
      <c r="S22" t="s">
        <v>1238</v>
      </c>
      <c r="T22" s="101" t="s">
        <v>895</v>
      </c>
      <c r="U22" s="102" t="s">
        <v>439</v>
      </c>
      <c r="V22" s="105">
        <v>1</v>
      </c>
      <c r="W22" s="108">
        <f>SUM(COUNTIF(WeekNights!$D$39:$AV$50,'EO Validation'!T22),COUNTIF('Weekend Training'!$D$39:$Y$51,'EO Validation'!T22))</f>
        <v>1</v>
      </c>
      <c r="Y22" t="s">
        <v>1476</v>
      </c>
      <c r="Z22" s="95" t="s">
        <v>984</v>
      </c>
      <c r="AA22" s="96" t="s">
        <v>506</v>
      </c>
      <c r="AB22" s="93">
        <v>3</v>
      </c>
      <c r="AC22" s="100">
        <f>SUM(COUNTIF(WeekNights!$D$51:$AV$62,'EO Validation'!Z22),COUNTIF('Weekend Training'!$D$52:$Y$63,'EO Validation'!Z22))</f>
        <v>0</v>
      </c>
    </row>
    <row r="23" spans="1:29">
      <c r="A23" s="44" t="s">
        <v>1097</v>
      </c>
      <c r="B23" s="101" t="s">
        <v>575</v>
      </c>
      <c r="C23" s="109" t="s">
        <v>176</v>
      </c>
      <c r="D23" s="105">
        <v>1</v>
      </c>
      <c r="E23" s="108">
        <f>SUM(COUNTIF(WeekNights!$D$3:$AV$14,'EO Validation'!B23),COUNTIF('Weekend Training'!$D$4:$Y$15,'EO Validation'!B23))</f>
        <v>1</v>
      </c>
      <c r="G23" t="s">
        <v>1151</v>
      </c>
      <c r="H23" s="101" t="s">
        <v>680</v>
      </c>
      <c r="I23" s="109" t="s">
        <v>268</v>
      </c>
      <c r="J23" s="105">
        <v>1</v>
      </c>
      <c r="K23" s="108">
        <f>SUM(COUNTIF(WeekNights!$D$15:$AV$26,'EO Validation'!H23),COUNTIF('Weekend Training'!$D$15:$Y$26,'EO Validation'!H23))</f>
        <v>1</v>
      </c>
      <c r="M23" t="s">
        <v>1198</v>
      </c>
      <c r="N23" s="101" t="s">
        <v>791</v>
      </c>
      <c r="O23" s="109" t="s">
        <v>354</v>
      </c>
      <c r="P23" s="105">
        <v>2</v>
      </c>
      <c r="Q23" s="108">
        <f>SUM(COUNTIF(WeekNights!$D$27:$AV$38,'EO Validation'!N23),COUNTIF('Weekend Training'!$D$27:$Y$38,'EO Validation'!N23))</f>
        <v>2</v>
      </c>
      <c r="S23" t="s">
        <v>1239</v>
      </c>
      <c r="T23" s="101" t="s">
        <v>896</v>
      </c>
      <c r="U23" s="102" t="s">
        <v>440</v>
      </c>
      <c r="V23" s="105">
        <v>1</v>
      </c>
      <c r="W23" s="108">
        <f>SUM(COUNTIF(WeekNights!$D$39:$AV$50,'EO Validation'!T23),COUNTIF('Weekend Training'!$D$39:$Y$51,'EO Validation'!T23))</f>
        <v>1</v>
      </c>
      <c r="Y23" t="s">
        <v>1477</v>
      </c>
      <c r="Z23" s="95" t="s">
        <v>1005</v>
      </c>
      <c r="AA23" s="96" t="s">
        <v>535</v>
      </c>
      <c r="AB23" s="93">
        <v>18</v>
      </c>
      <c r="AC23" s="100">
        <f>SUM(COUNTIF(WeekNights!$D$51:$AV$62,'EO Validation'!Z23),COUNTIF('Weekend Training'!$D$52:$Y$63,'EO Validation'!Z23))</f>
        <v>0</v>
      </c>
    </row>
    <row r="24" spans="1:29">
      <c r="A24" s="44" t="s">
        <v>1098</v>
      </c>
      <c r="B24" s="101" t="s">
        <v>576</v>
      </c>
      <c r="C24" s="109" t="s">
        <v>178</v>
      </c>
      <c r="D24" s="105">
        <v>1</v>
      </c>
      <c r="E24" s="108">
        <f>SUM(COUNTIF(WeekNights!$D$3:$AV$14,'EO Validation'!B24),COUNTIF('Weekend Training'!$D$4:$Y$15,'EO Validation'!B24))</f>
        <v>1</v>
      </c>
      <c r="G24" t="s">
        <v>1152</v>
      </c>
      <c r="H24" s="106" t="s">
        <v>758</v>
      </c>
      <c r="I24" s="102" t="s">
        <v>547</v>
      </c>
      <c r="J24" s="103">
        <v>6</v>
      </c>
      <c r="K24" s="108">
        <f>SUM(COUNTIF(WeekNights!$D$15:$AV$26,'EO Validation'!H24),COUNTIF('Weekend Training'!$D$15:$Y$26,'EO Validation'!H24))</f>
        <v>0</v>
      </c>
      <c r="M24" t="s">
        <v>1199</v>
      </c>
      <c r="N24" s="101" t="s">
        <v>792</v>
      </c>
      <c r="O24" s="109" t="s">
        <v>356</v>
      </c>
      <c r="P24" s="105">
        <v>1</v>
      </c>
      <c r="Q24" s="108">
        <f>SUM(COUNTIF(WeekNights!$D$27:$AV$38,'EO Validation'!N24),COUNTIF('Weekend Training'!$D$27:$Y$38,'EO Validation'!N24))</f>
        <v>1</v>
      </c>
      <c r="S24" t="s">
        <v>1240</v>
      </c>
      <c r="T24" s="101" t="s">
        <v>897</v>
      </c>
      <c r="U24" s="102" t="s">
        <v>441</v>
      </c>
      <c r="V24" s="105">
        <v>1</v>
      </c>
      <c r="W24" s="108">
        <f>SUM(COUNTIF(WeekNights!$D$39:$AV$50,'EO Validation'!T24),COUNTIF('Weekend Training'!$D$39:$Y$51,'EO Validation'!T24))</f>
        <v>2</v>
      </c>
      <c r="Y24" t="s">
        <v>1478</v>
      </c>
      <c r="Z24" s="95" t="s">
        <v>986</v>
      </c>
      <c r="AA24" s="96" t="s">
        <v>508</v>
      </c>
      <c r="AB24" s="93">
        <v>3</v>
      </c>
      <c r="AC24" s="100">
        <f>SUM(COUNTIF(WeekNights!$D$51:$AV$62,'EO Validation'!Z24),COUNTIF('Weekend Training'!$D$52:$Y$63,'EO Validation'!Z24))</f>
        <v>0</v>
      </c>
    </row>
    <row r="25" spans="1:29">
      <c r="A25" s="44" t="s">
        <v>1099</v>
      </c>
      <c r="B25" s="101" t="s">
        <v>577</v>
      </c>
      <c r="C25" s="109" t="s">
        <v>179</v>
      </c>
      <c r="D25" s="105">
        <v>2</v>
      </c>
      <c r="E25" s="108">
        <f>SUM(COUNTIF(WeekNights!$D$3:$AV$14,'EO Validation'!B25),COUNTIF('Weekend Training'!$D$4:$Y$15,'EO Validation'!B25))</f>
        <v>2</v>
      </c>
      <c r="G25" t="s">
        <v>1153</v>
      </c>
      <c r="H25" s="101" t="s">
        <v>688</v>
      </c>
      <c r="I25" s="109" t="s">
        <v>274</v>
      </c>
      <c r="J25" s="105">
        <v>1</v>
      </c>
      <c r="K25" s="108">
        <f>SUM(COUNTIF(WeekNights!$D$15:$AV$26,'EO Validation'!H25),COUNTIF('Weekend Training'!$D$15:$Y$26,'EO Validation'!H25))</f>
        <v>1</v>
      </c>
      <c r="M25" t="s">
        <v>1200</v>
      </c>
      <c r="N25" s="101" t="s">
        <v>793</v>
      </c>
      <c r="O25" s="109" t="s">
        <v>358</v>
      </c>
      <c r="P25" s="105">
        <v>1</v>
      </c>
      <c r="Q25" s="108">
        <f>SUM(COUNTIF(WeekNights!$D$27:$AV$38,'EO Validation'!N25),COUNTIF('Weekend Training'!$D$27:$Y$38,'EO Validation'!N25))</f>
        <v>1</v>
      </c>
      <c r="S25" t="s">
        <v>1241</v>
      </c>
      <c r="T25" s="101" t="s">
        <v>904</v>
      </c>
      <c r="U25" s="102" t="s">
        <v>354</v>
      </c>
      <c r="V25" s="105">
        <v>2</v>
      </c>
      <c r="W25" s="108">
        <f>SUM(COUNTIF(WeekNights!$D$39:$AV$50,'EO Validation'!T25),COUNTIF('Weekend Training'!$D$39:$Y$51,'EO Validation'!T25))</f>
        <v>2</v>
      </c>
      <c r="Y25" t="s">
        <v>1479</v>
      </c>
      <c r="Z25" s="95" t="s">
        <v>991</v>
      </c>
      <c r="AA25" s="96" t="s">
        <v>513</v>
      </c>
      <c r="AB25" s="93">
        <v>3</v>
      </c>
      <c r="AC25" s="100">
        <f>SUM(COUNTIF(WeekNights!$D$51:$AV$62,'EO Validation'!Z25),COUNTIF('Weekend Training'!$D$52:$Y$63,'EO Validation'!Z25))</f>
        <v>0</v>
      </c>
    </row>
    <row r="26" spans="1:29">
      <c r="A26" s="44" t="s">
        <v>1100</v>
      </c>
      <c r="B26" s="101" t="s">
        <v>578</v>
      </c>
      <c r="C26" s="109" t="s">
        <v>180</v>
      </c>
      <c r="D26" s="105">
        <v>1</v>
      </c>
      <c r="E26" s="108">
        <f>SUM(COUNTIF(WeekNights!$D$3:$AV$14,'EO Validation'!B26),COUNTIF('Weekend Training'!$D$4:$Y$15,'EO Validation'!B26))</f>
        <v>1</v>
      </c>
      <c r="G26" t="s">
        <v>1154</v>
      </c>
      <c r="H26" s="101" t="s">
        <v>689</v>
      </c>
      <c r="I26" s="109" t="s">
        <v>275</v>
      </c>
      <c r="J26" s="105">
        <v>1</v>
      </c>
      <c r="K26" s="108">
        <f>SUM(COUNTIF(WeekNights!$D$15:$AV$26,'EO Validation'!H26),COUNTIF('Weekend Training'!$D$15:$Y$26,'EO Validation'!H26))</f>
        <v>1</v>
      </c>
      <c r="M26" t="s">
        <v>1201</v>
      </c>
      <c r="N26" s="101" t="s">
        <v>794</v>
      </c>
      <c r="O26" s="109" t="s">
        <v>360</v>
      </c>
      <c r="P26" s="105">
        <v>2</v>
      </c>
      <c r="Q26" s="108">
        <f>SUM(COUNTIF(WeekNights!$D$27:$AV$38,'EO Validation'!N26),COUNTIF('Weekend Training'!$D$27:$Y$38,'EO Validation'!N26))</f>
        <v>2</v>
      </c>
      <c r="S26" t="s">
        <v>1242</v>
      </c>
      <c r="T26" s="101" t="s">
        <v>905</v>
      </c>
      <c r="U26" s="102" t="s">
        <v>443</v>
      </c>
      <c r="V26" s="105">
        <v>2</v>
      </c>
      <c r="W26" s="108">
        <f>SUM(COUNTIF(WeekNights!$D$39:$AV$50,'EO Validation'!T26),COUNTIF('Weekend Training'!$D$39:$Y$51,'EO Validation'!T26))</f>
        <v>2</v>
      </c>
      <c r="Y26" t="s">
        <v>1479</v>
      </c>
      <c r="Z26" s="95" t="s">
        <v>991</v>
      </c>
      <c r="AA26" s="96" t="s">
        <v>537</v>
      </c>
      <c r="AB26" s="93">
        <v>3</v>
      </c>
      <c r="AC26" s="100">
        <f>SUM(COUNTIF(WeekNights!$D$51:$AV$62,'EO Validation'!Z26),COUNTIF('Weekend Training'!$D$52:$Y$63,'EO Validation'!Z26))</f>
        <v>0</v>
      </c>
    </row>
    <row r="27" spans="1:29">
      <c r="A27" s="44" t="s">
        <v>1101</v>
      </c>
      <c r="B27" s="101" t="s">
        <v>581</v>
      </c>
      <c r="C27" s="109" t="s">
        <v>182</v>
      </c>
      <c r="D27" s="105">
        <v>1</v>
      </c>
      <c r="E27" s="108">
        <f>SUM(COUNTIF(WeekNights!$D$3:$AV$14,'EO Validation'!B27),COUNTIF('Weekend Training'!$D$4:$Y$15,'EO Validation'!B27))</f>
        <v>1</v>
      </c>
      <c r="G27" t="s">
        <v>1155</v>
      </c>
      <c r="H27" s="101" t="s">
        <v>696</v>
      </c>
      <c r="I27" s="109" t="s">
        <v>278</v>
      </c>
      <c r="J27" s="105">
        <v>2</v>
      </c>
      <c r="K27" s="108">
        <f>SUM(COUNTIF(WeekNights!$D$15:$AV$26,'EO Validation'!H27),COUNTIF('Weekend Training'!$D$15:$Y$26,'EO Validation'!H27))</f>
        <v>2</v>
      </c>
      <c r="M27" t="s">
        <v>1202</v>
      </c>
      <c r="N27" s="101" t="s">
        <v>795</v>
      </c>
      <c r="O27" s="109" t="s">
        <v>353</v>
      </c>
      <c r="P27" s="105">
        <v>2</v>
      </c>
      <c r="Q27" s="108">
        <f>SUM(COUNTIF(WeekNights!$D$27:$AV$38,'EO Validation'!N27),COUNTIF('Weekend Training'!$D$27:$Y$38,'EO Validation'!N27))</f>
        <v>2</v>
      </c>
      <c r="S27" t="s">
        <v>1243</v>
      </c>
      <c r="T27" s="101" t="s">
        <v>906</v>
      </c>
      <c r="U27" s="102" t="s">
        <v>445</v>
      </c>
      <c r="V27" s="105">
        <v>2</v>
      </c>
      <c r="W27" s="108">
        <f>SUM(COUNTIF(WeekNights!$D$39:$AV$50,'EO Validation'!T27),COUNTIF('Weekend Training'!$D$39:$Y$51,'EO Validation'!T27))</f>
        <v>2</v>
      </c>
      <c r="Y27" t="s">
        <v>1480</v>
      </c>
      <c r="Z27" s="95" t="s">
        <v>1006</v>
      </c>
      <c r="AA27" s="96" t="s">
        <v>539</v>
      </c>
      <c r="AB27" s="93">
        <v>3</v>
      </c>
      <c r="AC27" s="100">
        <f>SUM(COUNTIF(WeekNights!$D$51:$AV$62,'EO Validation'!Z27),COUNTIF('Weekend Training'!$D$52:$Y$63,'EO Validation'!Z27))</f>
        <v>0</v>
      </c>
    </row>
    <row r="28" spans="1:29">
      <c r="A28" s="44" t="s">
        <v>1102</v>
      </c>
      <c r="B28" s="101" t="s">
        <v>582</v>
      </c>
      <c r="C28" s="109" t="s">
        <v>184</v>
      </c>
      <c r="D28" s="105">
        <v>1</v>
      </c>
      <c r="E28" s="108">
        <f>SUM(COUNTIF(WeekNights!$D$3:$AV$14,'EO Validation'!B28),COUNTIF('Weekend Training'!$D$4:$Y$15,'EO Validation'!B28))</f>
        <v>1</v>
      </c>
      <c r="G28" t="s">
        <v>1156</v>
      </c>
      <c r="H28" s="101" t="s">
        <v>697</v>
      </c>
      <c r="I28" s="109" t="s">
        <v>280</v>
      </c>
      <c r="J28" s="105">
        <v>2</v>
      </c>
      <c r="K28" s="108">
        <f>SUM(COUNTIF(WeekNights!$D$15:$AV$26,'EO Validation'!H28),COUNTIF('Weekend Training'!$D$15:$Y$26,'EO Validation'!H28))</f>
        <v>1</v>
      </c>
      <c r="M28" t="s">
        <v>1203</v>
      </c>
      <c r="N28" s="101" t="s">
        <v>796</v>
      </c>
      <c r="O28" s="109" t="s">
        <v>355</v>
      </c>
      <c r="P28" s="105">
        <v>3</v>
      </c>
      <c r="Q28" s="108">
        <f>SUM(COUNTIF(WeekNights!$D$27:$AV$38,'EO Validation'!N28),COUNTIF('Weekend Training'!$D$27:$Y$38,'EO Validation'!N28))</f>
        <v>3</v>
      </c>
      <c r="S28" t="s">
        <v>1244</v>
      </c>
      <c r="T28" s="101" t="s">
        <v>907</v>
      </c>
      <c r="U28" s="102" t="s">
        <v>447</v>
      </c>
      <c r="V28" s="105">
        <v>1</v>
      </c>
      <c r="W28" s="108">
        <f>SUM(COUNTIF(WeekNights!$D$39:$AV$50,'EO Validation'!T28),COUNTIF('Weekend Training'!$D$39:$Y$51,'EO Validation'!T28))</f>
        <v>1</v>
      </c>
      <c r="Y28" t="s">
        <v>1481</v>
      </c>
      <c r="Z28" s="95" t="s">
        <v>1007</v>
      </c>
      <c r="AA28" s="96" t="s">
        <v>541</v>
      </c>
      <c r="AB28" s="93">
        <v>3</v>
      </c>
      <c r="AC28" s="100">
        <f>SUM(COUNTIF(WeekNights!$D$51:$AV$62,'EO Validation'!Z28),COUNTIF('Weekend Training'!$D$52:$Y$63,'EO Validation'!Z28))</f>
        <v>0</v>
      </c>
    </row>
    <row r="29" spans="1:29">
      <c r="A29" s="44" t="s">
        <v>1103</v>
      </c>
      <c r="B29" s="101" t="s">
        <v>583</v>
      </c>
      <c r="C29" s="109" t="s">
        <v>185</v>
      </c>
      <c r="D29" s="105">
        <v>1</v>
      </c>
      <c r="E29" s="108">
        <f>SUM(COUNTIF(WeekNights!$D$3:$AV$14,'EO Validation'!B29),COUNTIF('Weekend Training'!$D$4:$Y$15,'EO Validation'!B29))</f>
        <v>1</v>
      </c>
      <c r="G29" t="s">
        <v>1157</v>
      </c>
      <c r="H29" s="101" t="s">
        <v>698</v>
      </c>
      <c r="I29" s="109" t="s">
        <v>282</v>
      </c>
      <c r="J29" s="105">
        <v>2</v>
      </c>
      <c r="K29" s="108">
        <f>SUM(COUNTIF(WeekNights!$D$15:$AV$26,'EO Validation'!H29),COUNTIF('Weekend Training'!$D$15:$Y$26,'EO Validation'!H29))</f>
        <v>2</v>
      </c>
      <c r="M29" t="s">
        <v>1204</v>
      </c>
      <c r="N29" s="106" t="s">
        <v>877</v>
      </c>
      <c r="O29" s="102" t="s">
        <v>547</v>
      </c>
      <c r="P29" s="103">
        <v>6</v>
      </c>
      <c r="Q29" s="108">
        <f>SUM(COUNTIF(WeekNights!$D$27:$AV$38,'EO Validation'!N29),COUNTIF('Weekend Training'!$D$27:$Y$38,'EO Validation'!N29))</f>
        <v>0</v>
      </c>
      <c r="S29" t="s">
        <v>1245</v>
      </c>
      <c r="T29" s="101" t="s">
        <v>908</v>
      </c>
      <c r="U29" s="102" t="s">
        <v>442</v>
      </c>
      <c r="V29" s="105">
        <v>3</v>
      </c>
      <c r="W29" s="108">
        <f>SUM(COUNTIF(WeekNights!$D$39:$AV$50,'EO Validation'!T29),COUNTIF('Weekend Training'!$D$39:$Y$51,'EO Validation'!T29))</f>
        <v>3</v>
      </c>
      <c r="Y29" t="s">
        <v>1482</v>
      </c>
      <c r="Z29" s="95" t="s">
        <v>1008</v>
      </c>
      <c r="AA29" s="96" t="s">
        <v>542</v>
      </c>
      <c r="AB29" s="93">
        <v>3</v>
      </c>
      <c r="AC29" s="100">
        <f>SUM(COUNTIF(WeekNights!$D$51:$AV$62,'EO Validation'!Z29),COUNTIF('Weekend Training'!$D$52:$Y$63,'EO Validation'!Z29))</f>
        <v>0</v>
      </c>
    </row>
    <row r="30" spans="1:29">
      <c r="A30" s="44" t="s">
        <v>1104</v>
      </c>
      <c r="B30" s="101" t="s">
        <v>584</v>
      </c>
      <c r="C30" s="109" t="s">
        <v>186</v>
      </c>
      <c r="D30" s="105">
        <v>1</v>
      </c>
      <c r="E30" s="108">
        <f>SUM(COUNTIF(WeekNights!$D$3:$AV$14,'EO Validation'!B30),COUNTIF('Weekend Training'!$D$4:$Y$15,'EO Validation'!B30))</f>
        <v>1</v>
      </c>
      <c r="G30" t="s">
        <v>1158</v>
      </c>
      <c r="H30" s="101" t="s">
        <v>699</v>
      </c>
      <c r="I30" s="109" t="s">
        <v>284</v>
      </c>
      <c r="J30" s="105">
        <v>1</v>
      </c>
      <c r="K30" s="108">
        <f>SUM(COUNTIF(WeekNights!$D$15:$AV$26,'EO Validation'!H30),COUNTIF('Weekend Training'!$D$15:$Y$26,'EO Validation'!H30))</f>
        <v>1</v>
      </c>
      <c r="M30" t="s">
        <v>1205</v>
      </c>
      <c r="N30" s="101" t="s">
        <v>804</v>
      </c>
      <c r="O30" s="109" t="s">
        <v>364</v>
      </c>
      <c r="P30" s="105">
        <v>2</v>
      </c>
      <c r="Q30" s="108">
        <f>SUM(COUNTIF(WeekNights!$D$27:$AV$38,'EO Validation'!N30),COUNTIF('Weekend Training'!$D$27:$Y$38,'EO Validation'!N30))</f>
        <v>2</v>
      </c>
      <c r="S30" t="s">
        <v>1246</v>
      </c>
      <c r="T30" s="106" t="s">
        <v>981</v>
      </c>
      <c r="U30" s="102" t="s">
        <v>547</v>
      </c>
      <c r="V30" s="103">
        <v>6</v>
      </c>
      <c r="W30" s="108">
        <f>SUM(COUNTIF(WeekNights!$D$39:$AV$50,'EO Validation'!T30),COUNTIF('Weekend Training'!$D$39:$Y$51,'EO Validation'!T30))</f>
        <v>0</v>
      </c>
      <c r="Y30" t="s">
        <v>1483</v>
      </c>
      <c r="Z30" s="95" t="s">
        <v>1009</v>
      </c>
      <c r="AA30" s="96" t="s">
        <v>543</v>
      </c>
      <c r="AB30" s="93">
        <v>3</v>
      </c>
      <c r="AC30" s="100">
        <f>SUM(COUNTIF(WeekNights!$D$51:$AV$62,'EO Validation'!Z30),COUNTIF('Weekend Training'!$D$52:$Y$63,'EO Validation'!Z30))</f>
        <v>0</v>
      </c>
    </row>
    <row r="31" spans="1:29">
      <c r="A31" s="44" t="s">
        <v>1105</v>
      </c>
      <c r="B31" s="101" t="s">
        <v>585</v>
      </c>
      <c r="C31" s="109" t="s">
        <v>187</v>
      </c>
      <c r="D31" s="105">
        <v>1</v>
      </c>
      <c r="E31" s="108">
        <f>SUM(COUNTIF(WeekNights!$D$3:$AV$14,'EO Validation'!B31),COUNTIF('Weekend Training'!$D$4:$Y$15,'EO Validation'!B31))</f>
        <v>1</v>
      </c>
      <c r="G31" t="s">
        <v>1159</v>
      </c>
      <c r="H31" s="101" t="s">
        <v>700</v>
      </c>
      <c r="I31" s="109" t="s">
        <v>286</v>
      </c>
      <c r="J31" s="105">
        <v>2</v>
      </c>
      <c r="K31" s="108">
        <f>SUM(COUNTIF(WeekNights!$D$15:$AV$26,'EO Validation'!H31),COUNTIF('Weekend Training'!$D$15:$Y$26,'EO Validation'!H31))</f>
        <v>2</v>
      </c>
      <c r="M31" t="s">
        <v>1206</v>
      </c>
      <c r="N31" s="101" t="s">
        <v>808</v>
      </c>
      <c r="O31" s="109" t="s">
        <v>370</v>
      </c>
      <c r="P31" s="105">
        <v>1</v>
      </c>
      <c r="Q31" s="108">
        <f>SUM(COUNTIF(WeekNights!$D$27:$AV$38,'EO Validation'!N31),COUNTIF('Weekend Training'!$D$27:$Y$38,'EO Validation'!N31))</f>
        <v>1</v>
      </c>
      <c r="S31" t="s">
        <v>1247</v>
      </c>
      <c r="T31" s="101" t="s">
        <v>916</v>
      </c>
      <c r="U31" s="102" t="s">
        <v>455</v>
      </c>
      <c r="V31" s="105">
        <v>1</v>
      </c>
      <c r="W31" s="108">
        <f>SUM(COUNTIF(WeekNights!$D$39:$AV$50,'EO Validation'!T31),COUNTIF('Weekend Training'!$D$39:$Y$51,'EO Validation'!T31))</f>
        <v>1</v>
      </c>
      <c r="Y31" t="s">
        <v>1484</v>
      </c>
      <c r="Z31" s="95" t="s">
        <v>1012</v>
      </c>
      <c r="AA31" s="96" t="s">
        <v>544</v>
      </c>
      <c r="AB31" s="93">
        <v>9</v>
      </c>
      <c r="AC31" s="100">
        <f>SUM(COUNTIF(WeekNights!$D$51:$AV$62,'EO Validation'!Z31),COUNTIF('Weekend Training'!$D$52:$Y$63,'EO Validation'!Z31))</f>
        <v>0</v>
      </c>
    </row>
    <row r="32" spans="1:29">
      <c r="A32" s="44" t="s">
        <v>1106</v>
      </c>
      <c r="B32" s="101" t="s">
        <v>586</v>
      </c>
      <c r="C32" s="109" t="s">
        <v>188</v>
      </c>
      <c r="D32" s="105">
        <v>1</v>
      </c>
      <c r="E32" s="108">
        <f>SUM(COUNTIF(WeekNights!$D$3:$AV$14,'EO Validation'!B32),COUNTIF('Weekend Training'!$D$4:$Y$15,'EO Validation'!B32))</f>
        <v>1</v>
      </c>
      <c r="G32" t="s">
        <v>1160</v>
      </c>
      <c r="H32" s="101" t="s">
        <v>704</v>
      </c>
      <c r="I32" s="109" t="s">
        <v>289</v>
      </c>
      <c r="J32" s="105">
        <v>1</v>
      </c>
      <c r="K32" s="108">
        <f>SUM(COUNTIF(WeekNights!$D$15:$AV$26,'EO Validation'!H32),COUNTIF('Weekend Training'!$D$15:$Y$26,'EO Validation'!H32))</f>
        <v>1</v>
      </c>
      <c r="M32" t="s">
        <v>1207</v>
      </c>
      <c r="N32" s="101" t="s">
        <v>809</v>
      </c>
      <c r="O32" s="109" t="s">
        <v>372</v>
      </c>
      <c r="P32" s="105">
        <v>1</v>
      </c>
      <c r="Q32" s="108">
        <f>SUM(COUNTIF(WeekNights!$D$27:$AV$38,'EO Validation'!N32),COUNTIF('Weekend Training'!$D$27:$Y$38,'EO Validation'!N32))</f>
        <v>1</v>
      </c>
      <c r="S32" t="s">
        <v>1248</v>
      </c>
      <c r="T32" s="101" t="s">
        <v>917</v>
      </c>
      <c r="U32" s="102" t="s">
        <v>457</v>
      </c>
      <c r="V32" s="105">
        <v>2</v>
      </c>
      <c r="W32" s="108">
        <f>SUM(COUNTIF(WeekNights!$D$39:$AV$50,'EO Validation'!T32),COUNTIF('Weekend Training'!$D$39:$Y$51,'EO Validation'!T32))</f>
        <v>2</v>
      </c>
      <c r="Y32" t="s">
        <v>1485</v>
      </c>
      <c r="Z32" s="95" t="s">
        <v>1013</v>
      </c>
      <c r="AA32" s="96" t="s">
        <v>545</v>
      </c>
      <c r="AB32" s="93">
        <v>9</v>
      </c>
      <c r="AC32" s="100">
        <f>SUM(COUNTIF(WeekNights!$D$51:$AV$62,'EO Validation'!Z32),COUNTIF('Weekend Training'!$D$52:$Y$63,'EO Validation'!Z32))</f>
        <v>0</v>
      </c>
    </row>
    <row r="33" spans="1:29">
      <c r="A33" s="44" t="s">
        <v>1107</v>
      </c>
      <c r="B33" s="101" t="s">
        <v>587</v>
      </c>
      <c r="C33" s="109" t="s">
        <v>189</v>
      </c>
      <c r="D33" s="105">
        <v>1</v>
      </c>
      <c r="E33" s="108">
        <f>SUM(COUNTIF(WeekNights!$D$3:$AV$14,'EO Validation'!B33),COUNTIF('Weekend Training'!$D$4:$Y$15,'EO Validation'!B33))</f>
        <v>1</v>
      </c>
      <c r="G33" t="s">
        <v>1161</v>
      </c>
      <c r="H33" s="101" t="s">
        <v>705</v>
      </c>
      <c r="I33" s="109" t="s">
        <v>290</v>
      </c>
      <c r="J33" s="105">
        <v>2</v>
      </c>
      <c r="K33" s="108">
        <f>SUM(COUNTIF(WeekNights!$D$15:$AV$26,'EO Validation'!H33),COUNTIF('Weekend Training'!$D$15:$Y$26,'EO Validation'!H33))</f>
        <v>2</v>
      </c>
      <c r="M33" t="s">
        <v>1208</v>
      </c>
      <c r="N33" s="101" t="s">
        <v>810</v>
      </c>
      <c r="O33" s="109" t="s">
        <v>374</v>
      </c>
      <c r="P33" s="105">
        <v>1</v>
      </c>
      <c r="Q33" s="108">
        <f>SUM(COUNTIF(WeekNights!$D$27:$AV$38,'EO Validation'!N33),COUNTIF('Weekend Training'!$D$27:$Y$38,'EO Validation'!N33))</f>
        <v>1</v>
      </c>
      <c r="S33" t="s">
        <v>1249</v>
      </c>
      <c r="T33" s="101" t="s">
        <v>921</v>
      </c>
      <c r="U33" s="102" t="s">
        <v>460</v>
      </c>
      <c r="V33" s="105">
        <v>1</v>
      </c>
      <c r="W33" s="108">
        <f>SUM(COUNTIF(WeekNights!$D$39:$AV$50,'EO Validation'!T33),COUNTIF('Weekend Training'!$D$39:$Y$51,'EO Validation'!T33))</f>
        <v>1</v>
      </c>
      <c r="Y33" t="s">
        <v>1486</v>
      </c>
      <c r="Z33" s="95" t="s">
        <v>993</v>
      </c>
      <c r="AA33" s="96" t="s">
        <v>515</v>
      </c>
      <c r="AB33" s="93">
        <v>3</v>
      </c>
      <c r="AC33" s="100">
        <f>SUM(COUNTIF(WeekNights!$D$51:$AV$62,'EO Validation'!Z33),COUNTIF('Weekend Training'!$D$52:$Y$63,'EO Validation'!Z33))</f>
        <v>0</v>
      </c>
    </row>
    <row r="34" spans="1:29">
      <c r="A34" s="44" t="s">
        <v>1108</v>
      </c>
      <c r="B34" s="101" t="s">
        <v>588</v>
      </c>
      <c r="C34" s="109" t="s">
        <v>190</v>
      </c>
      <c r="D34" s="105">
        <v>1</v>
      </c>
      <c r="E34" s="108">
        <f>SUM(COUNTIF(WeekNights!$D$3:$AV$14,'EO Validation'!B34),COUNTIF('Weekend Training'!$D$4:$Y$15,'EO Validation'!B34))</f>
        <v>1</v>
      </c>
      <c r="G34" t="s">
        <v>1162</v>
      </c>
      <c r="H34" s="101" t="s">
        <v>706</v>
      </c>
      <c r="I34" s="1168" t="s">
        <v>292</v>
      </c>
      <c r="J34" s="105">
        <v>2</v>
      </c>
      <c r="K34" s="108">
        <f>SUM(COUNTIF(WeekNights!$D$15:$AV$26,'EO Validation'!H34),COUNTIF('Weekend Training'!$D$15:$Y$26,'EO Validation'!H34))</f>
        <v>2</v>
      </c>
      <c r="M34" t="s">
        <v>1209</v>
      </c>
      <c r="N34" s="101" t="s">
        <v>811</v>
      </c>
      <c r="O34" s="109" t="s">
        <v>375</v>
      </c>
      <c r="P34" s="105">
        <v>2</v>
      </c>
      <c r="Q34" s="108">
        <f>SUM(COUNTIF(WeekNights!$D$27:$AV$38,'EO Validation'!N34),COUNTIF('Weekend Training'!$D$27:$Y$38,'EO Validation'!N34))</f>
        <v>2</v>
      </c>
      <c r="S34" t="s">
        <v>1250</v>
      </c>
      <c r="T34" s="101" t="s">
        <v>922</v>
      </c>
      <c r="U34" s="102" t="s">
        <v>462</v>
      </c>
      <c r="V34" s="105">
        <v>1</v>
      </c>
      <c r="W34" s="108">
        <f>SUM(COUNTIF(WeekNights!$D$39:$AV$50,'EO Validation'!T34),COUNTIF('Weekend Training'!$D$39:$Y$51,'EO Validation'!T34))</f>
        <v>1</v>
      </c>
      <c r="Y34" t="s">
        <v>1487</v>
      </c>
      <c r="Z34" s="95" t="s">
        <v>994</v>
      </c>
      <c r="AA34" s="96" t="s">
        <v>517</v>
      </c>
      <c r="AB34" s="93">
        <v>3</v>
      </c>
      <c r="AC34" s="100">
        <f>SUM(COUNTIF(WeekNights!$D$51:$AV$62,'EO Validation'!Z34),COUNTIF('Weekend Training'!$D$52:$Y$63,'EO Validation'!Z34))</f>
        <v>0</v>
      </c>
    </row>
    <row r="35" spans="1:29">
      <c r="A35" s="44" t="s">
        <v>1109</v>
      </c>
      <c r="B35" s="101" t="s">
        <v>589</v>
      </c>
      <c r="C35" s="109" t="s">
        <v>191</v>
      </c>
      <c r="D35" s="105">
        <v>1</v>
      </c>
      <c r="E35" s="108">
        <f>SUM(COUNTIF(WeekNights!$D$3:$AV$14,'EO Validation'!B35),COUNTIF('Weekend Training'!$D$4:$Y$15,'EO Validation'!B35))</f>
        <v>1</v>
      </c>
      <c r="G35" t="s">
        <v>1163</v>
      </c>
      <c r="H35" s="101" t="s">
        <v>707</v>
      </c>
      <c r="I35" s="109" t="s">
        <v>293</v>
      </c>
      <c r="J35" s="105">
        <v>1</v>
      </c>
      <c r="K35" s="108">
        <f>SUM(COUNTIF(WeekNights!$D$15:$AV$26,'EO Validation'!H35),COUNTIF('Weekend Training'!$D$15:$Y$26,'EO Validation'!H35))</f>
        <v>1</v>
      </c>
      <c r="M35" t="s">
        <v>1210</v>
      </c>
      <c r="N35" s="101" t="s">
        <v>814</v>
      </c>
      <c r="O35" s="109" t="s">
        <v>377</v>
      </c>
      <c r="P35" s="105">
        <v>1</v>
      </c>
      <c r="Q35" s="108">
        <f>SUM(COUNTIF(WeekNights!$D$27:$AV$38,'EO Validation'!N35),COUNTIF('Weekend Training'!$D$27:$Y$38,'EO Validation'!N35))</f>
        <v>1</v>
      </c>
      <c r="S35" t="s">
        <v>1251</v>
      </c>
      <c r="T35" s="101" t="s">
        <v>923</v>
      </c>
      <c r="U35" s="102" t="s">
        <v>464</v>
      </c>
      <c r="V35" s="105">
        <v>1</v>
      </c>
      <c r="W35" s="108">
        <f>SUM(COUNTIF(WeekNights!$D$39:$AV$50,'EO Validation'!T35),COUNTIF('Weekend Training'!$D$39:$Y$51,'EO Validation'!T35))</f>
        <v>1</v>
      </c>
      <c r="Y35" t="s">
        <v>1488</v>
      </c>
      <c r="Z35" s="95" t="s">
        <v>995</v>
      </c>
      <c r="AA35" s="96" t="s">
        <v>518</v>
      </c>
      <c r="AB35" s="93">
        <v>3</v>
      </c>
      <c r="AC35" s="100">
        <f>SUM(COUNTIF(WeekNights!$D$51:$AV$62,'EO Validation'!Z35),COUNTIF('Weekend Training'!$D$52:$Y$63,'EO Validation'!Z35))</f>
        <v>0</v>
      </c>
    </row>
    <row r="36" spans="1:29">
      <c r="A36" s="44" t="s">
        <v>1110</v>
      </c>
      <c r="B36" s="101" t="s">
        <v>590</v>
      </c>
      <c r="C36" s="109" t="s">
        <v>192</v>
      </c>
      <c r="D36" s="105">
        <v>1</v>
      </c>
      <c r="E36" s="108">
        <f>SUM(COUNTIF(WeekNights!$D$3:$AV$14,'EO Validation'!B36),COUNTIF('Weekend Training'!$D$4:$Y$15,'EO Validation'!B36))</f>
        <v>1</v>
      </c>
      <c r="G36" t="s">
        <v>1164</v>
      </c>
      <c r="H36" s="101" t="s">
        <v>714</v>
      </c>
      <c r="I36" s="109" t="s">
        <v>295</v>
      </c>
      <c r="J36" s="105">
        <v>1</v>
      </c>
      <c r="K36" s="108">
        <f>SUM(COUNTIF(WeekNights!$D$15:$AV$26,'EO Validation'!H36),COUNTIF('Weekend Training'!$D$15:$Y$26,'EO Validation'!H36))</f>
        <v>1</v>
      </c>
      <c r="M36" t="s">
        <v>1211</v>
      </c>
      <c r="N36" s="101" t="s">
        <v>815</v>
      </c>
      <c r="O36" s="109" t="s">
        <v>379</v>
      </c>
      <c r="P36" s="105">
        <v>1</v>
      </c>
      <c r="Q36" s="108">
        <f>SUM(COUNTIF(WeekNights!$D$27:$AV$38,'EO Validation'!N36),COUNTIF('Weekend Training'!$D$27:$Y$38,'EO Validation'!N36))</f>
        <v>1</v>
      </c>
      <c r="S36" t="s">
        <v>1252</v>
      </c>
      <c r="T36" s="101" t="s">
        <v>927</v>
      </c>
      <c r="U36" s="102" t="s">
        <v>466</v>
      </c>
      <c r="V36" s="105">
        <v>1</v>
      </c>
      <c r="W36" s="108">
        <f>SUM(COUNTIF(WeekNights!$D$39:$AV$50,'EO Validation'!T36),COUNTIF('Weekend Training'!$D$39:$Y$51,'EO Validation'!T36))</f>
        <v>1</v>
      </c>
      <c r="Y36" t="s">
        <v>1489</v>
      </c>
      <c r="Z36" s="95" t="s">
        <v>997</v>
      </c>
      <c r="AA36" s="96" t="s">
        <v>519</v>
      </c>
      <c r="AB36" s="93">
        <v>3</v>
      </c>
      <c r="AC36" s="100">
        <f>SUM(COUNTIF(WeekNights!$D$51:$AV$62,'EO Validation'!Z36),COUNTIF('Weekend Training'!$D$52:$Y$63,'EO Validation'!Z36))</f>
        <v>0</v>
      </c>
    </row>
    <row r="37" spans="1:29">
      <c r="A37" s="44" t="s">
        <v>1111</v>
      </c>
      <c r="B37" s="101" t="s">
        <v>591</v>
      </c>
      <c r="C37" s="109" t="s">
        <v>193</v>
      </c>
      <c r="D37" s="105">
        <v>1</v>
      </c>
      <c r="E37" s="108">
        <f>SUM(COUNTIF(WeekNights!$D$3:$AV$14,'EO Validation'!B37),COUNTIF('Weekend Training'!$D$4:$Y$15,'EO Validation'!B37))</f>
        <v>1</v>
      </c>
      <c r="G37" t="s">
        <v>1165</v>
      </c>
      <c r="H37" s="101" t="s">
        <v>715</v>
      </c>
      <c r="I37" s="109" t="s">
        <v>297</v>
      </c>
      <c r="J37" s="105">
        <v>2</v>
      </c>
      <c r="K37" s="108">
        <f>SUM(COUNTIF(WeekNights!$D$15:$AV$26,'EO Validation'!H37),COUNTIF('Weekend Training'!$D$15:$Y$26,'EO Validation'!H37))</f>
        <v>2</v>
      </c>
      <c r="M37" t="s">
        <v>1212</v>
      </c>
      <c r="N37" s="101" t="s">
        <v>826</v>
      </c>
      <c r="O37" s="109" t="s">
        <v>380</v>
      </c>
      <c r="P37" s="105">
        <v>1</v>
      </c>
      <c r="Q37" s="108">
        <f>SUM(COUNTIF(WeekNights!$D$27:$AV$38,'EO Validation'!N37),COUNTIF('Weekend Training'!$D$27:$Y$38,'EO Validation'!N37))</f>
        <v>1</v>
      </c>
      <c r="S37" t="s">
        <v>1253</v>
      </c>
      <c r="T37" s="101" t="s">
        <v>928</v>
      </c>
      <c r="U37" s="102" t="s">
        <v>468</v>
      </c>
      <c r="V37" s="105">
        <v>3</v>
      </c>
      <c r="W37" s="108">
        <f>SUM(COUNTIF(WeekNights!$D$39:$AV$50,'EO Validation'!T37),COUNTIF('Weekend Training'!$D$39:$Y$51,'EO Validation'!T37))</f>
        <v>3</v>
      </c>
      <c r="Y37" s="32" t="s">
        <v>1490</v>
      </c>
      <c r="Z37" s="91" t="s">
        <v>1022</v>
      </c>
      <c r="AA37" s="96" t="s">
        <v>546</v>
      </c>
      <c r="AB37" s="93">
        <v>18</v>
      </c>
      <c r="AC37" s="100">
        <f>SUM(COUNTIF(WeekNights!$D$51:$AV$62,'EO Validation'!Z37),COUNTIF('Weekend Training'!$D$52:$Y$63,'EO Validation'!Z37))</f>
        <v>0</v>
      </c>
    </row>
    <row r="38" spans="1:29">
      <c r="A38" s="44" t="s">
        <v>1112</v>
      </c>
      <c r="B38" s="101" t="s">
        <v>592</v>
      </c>
      <c r="C38" s="109" t="s">
        <v>194</v>
      </c>
      <c r="D38" s="105">
        <v>3</v>
      </c>
      <c r="E38" s="108">
        <f>SUM(COUNTIF(WeekNights!$D$3:$AV$14,'EO Validation'!B38),COUNTIF('Weekend Training'!$D$4:$Y$15,'EO Validation'!B38))</f>
        <v>3</v>
      </c>
      <c r="G38" t="s">
        <v>1166</v>
      </c>
      <c r="H38" s="101" t="s">
        <v>716</v>
      </c>
      <c r="I38" s="109" t="s">
        <v>299</v>
      </c>
      <c r="J38" s="105">
        <v>1</v>
      </c>
      <c r="K38" s="108">
        <f>SUM(COUNTIF(WeekNights!$D$15:$AV$26,'EO Validation'!H38),COUNTIF('Weekend Training'!$D$15:$Y$26,'EO Validation'!H38))</f>
        <v>1</v>
      </c>
      <c r="M38" t="s">
        <v>1213</v>
      </c>
      <c r="N38" s="101" t="s">
        <v>827</v>
      </c>
      <c r="O38" s="109" t="s">
        <v>382</v>
      </c>
      <c r="P38" s="105">
        <v>1</v>
      </c>
      <c r="Q38" s="108">
        <f>SUM(COUNTIF(WeekNights!$D$27:$AV$38,'EO Validation'!N38),COUNTIF('Weekend Training'!$D$27:$Y$38,'EO Validation'!N38))</f>
        <v>1</v>
      </c>
      <c r="S38" t="s">
        <v>1254</v>
      </c>
      <c r="T38" s="101" t="s">
        <v>931</v>
      </c>
      <c r="U38" s="102" t="s">
        <v>471</v>
      </c>
      <c r="V38" s="105">
        <v>2</v>
      </c>
      <c r="W38" s="108">
        <f>SUM(COUNTIF(WeekNights!$D$39:$AV$50,'EO Validation'!T38),COUNTIF('Weekend Training'!$D$39:$Y$51,'EO Validation'!T38))</f>
        <v>2</v>
      </c>
      <c r="Y38" t="s">
        <v>1491</v>
      </c>
      <c r="Z38" s="95" t="s">
        <v>998</v>
      </c>
      <c r="AA38" s="96" t="s">
        <v>520</v>
      </c>
      <c r="AB38" s="93">
        <v>3</v>
      </c>
      <c r="AC38" s="100">
        <f>SUM(COUNTIF(WeekNights!$D$51:$AV$62,'EO Validation'!Z38),COUNTIF('Weekend Training'!$D$52:$Y$63,'EO Validation'!Z38))</f>
        <v>0</v>
      </c>
    </row>
    <row r="39" spans="1:29">
      <c r="A39" s="45" t="s">
        <v>1113</v>
      </c>
      <c r="B39" s="106" t="s">
        <v>1017</v>
      </c>
      <c r="C39" s="102" t="s">
        <v>547</v>
      </c>
      <c r="D39" s="103">
        <v>6</v>
      </c>
      <c r="E39" s="108">
        <f>SUM(COUNTIF(WeekNights!$D$3:$AV$14,'EO Validation'!B39),COUNTIF('Weekend Training'!$D$4:$Y$15,'EO Validation'!B39))</f>
        <v>0</v>
      </c>
      <c r="G39" t="s">
        <v>1167</v>
      </c>
      <c r="H39" s="101" t="s">
        <v>722</v>
      </c>
      <c r="I39" s="109" t="s">
        <v>304</v>
      </c>
      <c r="J39" s="105">
        <v>1</v>
      </c>
      <c r="K39" s="108">
        <f>SUM(COUNTIF(WeekNights!$D$15:$AV$26,'EO Validation'!H39),COUNTIF('Weekend Training'!$D$15:$Y$26,'EO Validation'!H39))</f>
        <v>1</v>
      </c>
      <c r="M39" t="s">
        <v>1214</v>
      </c>
      <c r="N39" s="101" t="s">
        <v>839</v>
      </c>
      <c r="O39" s="109" t="s">
        <v>397</v>
      </c>
      <c r="P39" s="105">
        <v>1</v>
      </c>
      <c r="Q39" s="108">
        <f>SUM(COUNTIF(WeekNights!$D$27:$AV$38,'EO Validation'!N39),COUNTIF('Weekend Training'!$D$27:$Y$38,'EO Validation'!N39))</f>
        <v>1</v>
      </c>
      <c r="S39" t="s">
        <v>1255</v>
      </c>
      <c r="T39" s="101" t="s">
        <v>932</v>
      </c>
      <c r="U39" s="102" t="s">
        <v>473</v>
      </c>
      <c r="V39" s="105">
        <v>1</v>
      </c>
      <c r="W39" s="108">
        <f>SUM(COUNTIF(WeekNights!$D$39:$AV$50,'EO Validation'!T39),COUNTIF('Weekend Training'!$D$39:$Y$51,'EO Validation'!T39))</f>
        <v>1</v>
      </c>
      <c r="Y39" t="s">
        <v>1492</v>
      </c>
      <c r="Z39" s="95" t="s">
        <v>999</v>
      </c>
      <c r="AA39" s="96" t="s">
        <v>521</v>
      </c>
      <c r="AB39" s="93">
        <v>3</v>
      </c>
      <c r="AC39" s="100">
        <f>SUM(COUNTIF(WeekNights!$D$51:$AV$62,'EO Validation'!Z39),COUNTIF('Weekend Training'!$D$52:$Y$63,'EO Validation'!Z39))</f>
        <v>0</v>
      </c>
    </row>
    <row r="40" spans="1:29">
      <c r="A40" s="44" t="s">
        <v>1114</v>
      </c>
      <c r="B40" s="101" t="s">
        <v>598</v>
      </c>
      <c r="C40" s="109" t="s">
        <v>200</v>
      </c>
      <c r="D40" s="105">
        <v>1</v>
      </c>
      <c r="E40" s="108">
        <f>SUM(COUNTIF(WeekNights!$D$3:$AV$14,'EO Validation'!B40),COUNTIF('Weekend Training'!$D$4:$Y$15,'EO Validation'!B40))</f>
        <v>1</v>
      </c>
      <c r="G40" t="s">
        <v>1168</v>
      </c>
      <c r="H40" s="101" t="s">
        <v>723</v>
      </c>
      <c r="I40" s="109" t="s">
        <v>306</v>
      </c>
      <c r="J40" s="105">
        <v>1</v>
      </c>
      <c r="K40" s="108">
        <f>SUM(COUNTIF(WeekNights!$D$15:$AV$26,'EO Validation'!H40),COUNTIF('Weekend Training'!$D$15:$Y$26,'EO Validation'!H40))</f>
        <v>1</v>
      </c>
      <c r="M40" t="s">
        <v>1215</v>
      </c>
      <c r="N40" s="101" t="s">
        <v>840</v>
      </c>
      <c r="O40" s="109" t="s">
        <v>399</v>
      </c>
      <c r="P40" s="105">
        <v>1</v>
      </c>
      <c r="Q40" s="108">
        <f>SUM(COUNTIF(WeekNights!$D$27:$AV$38,'EO Validation'!N40),COUNTIF('Weekend Training'!$D$27:$Y$38,'EO Validation'!N40))</f>
        <v>1</v>
      </c>
      <c r="S40" t="s">
        <v>1256</v>
      </c>
      <c r="T40" s="101" t="s">
        <v>944</v>
      </c>
      <c r="U40" s="102" t="s">
        <v>475</v>
      </c>
      <c r="V40" s="105">
        <v>1</v>
      </c>
      <c r="W40" s="108">
        <f>SUM(COUNTIF(WeekNights!$D$39:$AV$50,'EO Validation'!T40),COUNTIF('Weekend Training'!$D$39:$Y$51,'EO Validation'!T40))</f>
        <v>1</v>
      </c>
      <c r="Y40" t="s">
        <v>1493</v>
      </c>
      <c r="Z40" s="95" t="s">
        <v>1000</v>
      </c>
      <c r="AA40" s="96" t="s">
        <v>522</v>
      </c>
      <c r="AB40" s="93">
        <v>3</v>
      </c>
      <c r="AC40" s="100">
        <f>SUM(COUNTIF(WeekNights!$D$51:$AV$62,'EO Validation'!Z40),COUNTIF('Weekend Training'!$D$52:$Y$63,'EO Validation'!Z40))</f>
        <v>0</v>
      </c>
    </row>
    <row r="41" spans="1:29">
      <c r="A41" s="44" t="s">
        <v>1115</v>
      </c>
      <c r="B41" s="101" t="s">
        <v>599</v>
      </c>
      <c r="C41" s="109" t="s">
        <v>201</v>
      </c>
      <c r="D41" s="105">
        <v>1</v>
      </c>
      <c r="E41" s="108">
        <f>SUM(COUNTIF(WeekNights!$D$3:$AV$14,'EO Validation'!B41),COUNTIF('Weekend Training'!$D$4:$Y$15,'EO Validation'!B41))</f>
        <v>1</v>
      </c>
      <c r="G41" t="s">
        <v>1169</v>
      </c>
      <c r="H41" s="101" t="s">
        <v>728</v>
      </c>
      <c r="I41" s="109" t="s">
        <v>311</v>
      </c>
      <c r="J41" s="105">
        <v>2</v>
      </c>
      <c r="K41" s="108">
        <f>SUM(COUNTIF(WeekNights!$D$15:$AV$26,'EO Validation'!H41),COUNTIF('Weekend Training'!$D$15:$Y$26,'EO Validation'!H41))</f>
        <v>2</v>
      </c>
      <c r="M41" t="s">
        <v>1216</v>
      </c>
      <c r="N41" s="101" t="s">
        <v>841</v>
      </c>
      <c r="O41" s="109" t="s">
        <v>401</v>
      </c>
      <c r="P41" s="105">
        <v>1</v>
      </c>
      <c r="Q41" s="108">
        <f>SUM(COUNTIF(WeekNights!$D$27:$AV$38,'EO Validation'!N41),COUNTIF('Weekend Training'!$D$27:$Y$38,'EO Validation'!N41))</f>
        <v>1</v>
      </c>
      <c r="S41" t="s">
        <v>1257</v>
      </c>
      <c r="T41" s="101" t="s">
        <v>945</v>
      </c>
      <c r="U41" s="102" t="s">
        <v>477</v>
      </c>
      <c r="V41" s="105">
        <v>1</v>
      </c>
      <c r="W41" s="108">
        <f>SUM(COUNTIF(WeekNights!$D$39:$AV$50,'EO Validation'!T41),COUNTIF('Weekend Training'!$D$39:$Y$51,'EO Validation'!T41))</f>
        <v>1</v>
      </c>
      <c r="Y41" t="s">
        <v>1494</v>
      </c>
      <c r="Z41" s="95" t="s">
        <v>1001</v>
      </c>
      <c r="AA41" s="96" t="s">
        <v>523</v>
      </c>
      <c r="AB41" s="93">
        <v>3</v>
      </c>
      <c r="AC41" s="100">
        <f>SUM(COUNTIF(WeekNights!$D$51:$AV$62,'EO Validation'!Z41),COUNTIF('Weekend Training'!$D$52:$Y$63,'EO Validation'!Z41))</f>
        <v>0</v>
      </c>
    </row>
    <row r="42" spans="1:29">
      <c r="A42" s="44" t="s">
        <v>1116</v>
      </c>
      <c r="B42" s="101" t="s">
        <v>605</v>
      </c>
      <c r="C42" s="109" t="s">
        <v>203</v>
      </c>
      <c r="D42" s="105">
        <v>2</v>
      </c>
      <c r="E42" s="108">
        <f>SUM(COUNTIF(WeekNights!$D$3:$AV$14,'EO Validation'!B42),COUNTIF('Weekend Training'!$D$4:$Y$15,'EO Validation'!B42))</f>
        <v>2</v>
      </c>
      <c r="G42" t="s">
        <v>1170</v>
      </c>
      <c r="H42" s="101" t="s">
        <v>729</v>
      </c>
      <c r="I42" s="109" t="s">
        <v>313</v>
      </c>
      <c r="J42" s="105">
        <v>2</v>
      </c>
      <c r="K42" s="108">
        <f>SUM(COUNTIF(WeekNights!$D$15:$AV$26,'EO Validation'!H42),COUNTIF('Weekend Training'!$D$15:$Y$26,'EO Validation'!H42))</f>
        <v>2</v>
      </c>
      <c r="M42" t="s">
        <v>1217</v>
      </c>
      <c r="N42" s="101" t="s">
        <v>856</v>
      </c>
      <c r="O42" s="109" t="s">
        <v>405</v>
      </c>
      <c r="P42" s="105">
        <v>1</v>
      </c>
      <c r="Q42" s="108">
        <f>SUM(COUNTIF(WeekNights!$D$27:$AV$38,'EO Validation'!N42),COUNTIF('Weekend Training'!$D$27:$Y$38,'EO Validation'!N42))</f>
        <v>2</v>
      </c>
      <c r="S42" t="s">
        <v>1258</v>
      </c>
      <c r="T42" s="101" t="s">
        <v>960</v>
      </c>
      <c r="U42" s="102" t="s">
        <v>495</v>
      </c>
      <c r="V42" s="105">
        <v>1</v>
      </c>
      <c r="W42" s="108">
        <f>SUM(COUNTIF(WeekNights!$D$39:$AV$50,'EO Validation'!T42),COUNTIF('Weekend Training'!$D$39:$Y$51,'EO Validation'!T42))</f>
        <v>0</v>
      </c>
      <c r="Y42" t="s">
        <v>1495</v>
      </c>
      <c r="Z42" s="95" t="s">
        <v>1002</v>
      </c>
      <c r="AA42" s="96" t="s">
        <v>524</v>
      </c>
      <c r="AB42" s="93">
        <v>3</v>
      </c>
      <c r="AC42" s="100">
        <f>SUM(COUNTIF(WeekNights!$D$51:$AV$62,'EO Validation'!Z42),COUNTIF('Weekend Training'!$D$52:$Y$63,'EO Validation'!Z42))</f>
        <v>0</v>
      </c>
    </row>
    <row r="43" spans="1:29">
      <c r="A43" s="44" t="s">
        <v>1117</v>
      </c>
      <c r="B43" s="101" t="s">
        <v>606</v>
      </c>
      <c r="C43" s="109" t="s">
        <v>205</v>
      </c>
      <c r="D43" s="105">
        <v>1</v>
      </c>
      <c r="E43" s="108">
        <f>SUM(COUNTIF(WeekNights!$D$3:$AV$14,'EO Validation'!B43),COUNTIF('Weekend Training'!$D$4:$Y$15,'EO Validation'!B43))</f>
        <v>1</v>
      </c>
      <c r="G43" t="s">
        <v>1171</v>
      </c>
      <c r="H43" s="101" t="s">
        <v>730</v>
      </c>
      <c r="I43" s="109" t="s">
        <v>315</v>
      </c>
      <c r="J43" s="105">
        <v>2</v>
      </c>
      <c r="K43" s="108">
        <f>SUM(COUNTIF(WeekNights!$D$15:$AV$26,'EO Validation'!H43),COUNTIF('Weekend Training'!$D$15:$Y$26,'EO Validation'!H43))</f>
        <v>2</v>
      </c>
      <c r="M43" t="s">
        <v>1218</v>
      </c>
      <c r="N43" s="101" t="s">
        <v>857</v>
      </c>
      <c r="O43" s="109" t="s">
        <v>407</v>
      </c>
      <c r="P43" s="105">
        <v>2</v>
      </c>
      <c r="Q43" s="108">
        <f>SUM(COUNTIF(WeekNights!$D$27:$AV$38,'EO Validation'!N43),COUNTIF('Weekend Training'!$D$27:$Y$38,'EO Validation'!N43))</f>
        <v>2</v>
      </c>
      <c r="S43" t="s">
        <v>1259</v>
      </c>
      <c r="T43" s="101" t="s">
        <v>961</v>
      </c>
      <c r="U43" s="102" t="s">
        <v>497</v>
      </c>
      <c r="V43" s="105">
        <v>3</v>
      </c>
      <c r="W43" s="108">
        <f>SUM(COUNTIF(WeekNights!$D$39:$AV$50,'EO Validation'!T43),COUNTIF('Weekend Training'!$D$39:$Y$51,'EO Validation'!T43))</f>
        <v>3</v>
      </c>
      <c r="Y43" t="s">
        <v>1496</v>
      </c>
      <c r="Z43" s="95" t="s">
        <v>1003</v>
      </c>
      <c r="AA43" s="96" t="s">
        <v>525</v>
      </c>
      <c r="AB43" s="93">
        <v>3</v>
      </c>
      <c r="AC43" s="100">
        <f>SUM(COUNTIF(WeekNights!$D$51:$AV$62,'EO Validation'!Z43),COUNTIF('Weekend Training'!$D$52:$Y$63,'EO Validation'!Z43))</f>
        <v>0</v>
      </c>
    </row>
    <row r="44" spans="1:29">
      <c r="A44" s="44" t="s">
        <v>1118</v>
      </c>
      <c r="B44" s="101" t="s">
        <v>607</v>
      </c>
      <c r="C44" s="109" t="s">
        <v>207</v>
      </c>
      <c r="D44" s="105">
        <v>2</v>
      </c>
      <c r="E44" s="108">
        <f>SUM(COUNTIF(WeekNights!$D$3:$AV$14,'EO Validation'!B44),COUNTIF('Weekend Training'!$D$4:$Y$15,'EO Validation'!B44))</f>
        <v>2</v>
      </c>
      <c r="G44" t="s">
        <v>1172</v>
      </c>
      <c r="H44" s="101" t="s">
        <v>736</v>
      </c>
      <c r="I44" s="109" t="s">
        <v>318</v>
      </c>
      <c r="J44" s="105">
        <v>2</v>
      </c>
      <c r="K44" s="108">
        <f>SUM(COUNTIF(WeekNights!$D$15:$AV$26,'EO Validation'!H44),COUNTIF('Weekend Training'!$D$15:$Y$26,'EO Validation'!H44))</f>
        <v>2</v>
      </c>
      <c r="M44" t="s">
        <v>1219</v>
      </c>
      <c r="N44" s="101" t="s">
        <v>858</v>
      </c>
      <c r="O44" s="109" t="s">
        <v>409</v>
      </c>
      <c r="P44" s="105">
        <v>2</v>
      </c>
      <c r="Q44" s="108">
        <f>SUM(COUNTIF(WeekNights!$D$27:$AV$38,'EO Validation'!N44),COUNTIF('Weekend Training'!$D$27:$Y$38,'EO Validation'!N44))</f>
        <v>2</v>
      </c>
      <c r="S44" t="s">
        <v>1260</v>
      </c>
      <c r="T44" s="101" t="s">
        <v>962</v>
      </c>
      <c r="U44" s="102" t="s">
        <v>221</v>
      </c>
      <c r="V44" s="105">
        <v>2</v>
      </c>
      <c r="W44" s="108">
        <f>SUM(COUNTIF(WeekNights!$D$39:$AV$50,'EO Validation'!T44),COUNTIF('Weekend Training'!$D$39:$Y$51,'EO Validation'!T44))</f>
        <v>2</v>
      </c>
      <c r="Z44" s="79"/>
      <c r="AA44" s="38"/>
      <c r="AB44" s="38"/>
      <c r="AC44" s="46"/>
    </row>
    <row r="45" spans="1:29">
      <c r="A45" s="44" t="s">
        <v>1119</v>
      </c>
      <c r="B45" s="101" t="s">
        <v>608</v>
      </c>
      <c r="C45" s="109" t="s">
        <v>206</v>
      </c>
      <c r="D45" s="105">
        <v>1</v>
      </c>
      <c r="E45" s="108">
        <f>SUM(COUNTIF(WeekNights!$D$3:$AV$14,'EO Validation'!B45),COUNTIF('Weekend Training'!$D$4:$Y$15,'EO Validation'!B45))</f>
        <v>1</v>
      </c>
      <c r="G45" t="s">
        <v>1173</v>
      </c>
      <c r="H45" s="101" t="s">
        <v>737</v>
      </c>
      <c r="I45" s="109" t="s">
        <v>320</v>
      </c>
      <c r="J45" s="105">
        <v>3</v>
      </c>
      <c r="K45" s="108">
        <f>SUM(COUNTIF(WeekNights!$D$15:$AV$26,'EO Validation'!H45),COUNTIF('Weekend Training'!$D$15:$Y$26,'EO Validation'!H45))</f>
        <v>3</v>
      </c>
      <c r="M45" t="s">
        <v>1220</v>
      </c>
      <c r="N45" s="101" t="s">
        <v>859</v>
      </c>
      <c r="O45" s="109" t="s">
        <v>411</v>
      </c>
      <c r="P45" s="105">
        <v>3</v>
      </c>
      <c r="Q45" s="108">
        <f>SUM(COUNTIF(WeekNights!$D$27:$AV$38,'EO Validation'!N45),COUNTIF('Weekend Training'!$D$27:$Y$38,'EO Validation'!N45))</f>
        <v>3</v>
      </c>
      <c r="S45" t="s">
        <v>1261</v>
      </c>
      <c r="T45" s="101" t="s">
        <v>963</v>
      </c>
      <c r="U45" s="102" t="s">
        <v>500</v>
      </c>
      <c r="V45" s="105">
        <v>4</v>
      </c>
      <c r="W45" s="108">
        <f>SUM(COUNTIF(WeekNights!$D$39:$AV$50,'EO Validation'!T45),COUNTIF('Weekend Training'!$D$39:$Y$51,'EO Validation'!T45))</f>
        <v>4</v>
      </c>
      <c r="Z45" s="79"/>
      <c r="AA45" s="38"/>
      <c r="AB45" s="38"/>
      <c r="AC45" s="46"/>
    </row>
    <row r="46" spans="1:29">
      <c r="A46" s="44" t="s">
        <v>1120</v>
      </c>
      <c r="B46" s="101" t="s">
        <v>611</v>
      </c>
      <c r="C46" s="109" t="s">
        <v>211</v>
      </c>
      <c r="D46" s="105">
        <v>3</v>
      </c>
      <c r="E46" s="108">
        <f>SUM(COUNTIF(WeekNights!$D$3:$AV$14,'EO Validation'!B46),COUNTIF('Weekend Training'!$D$4:$Y$15,'EO Validation'!B46))</f>
        <v>0</v>
      </c>
      <c r="G46" t="s">
        <v>1174</v>
      </c>
      <c r="H46" s="101" t="s">
        <v>738</v>
      </c>
      <c r="I46" s="109" t="s">
        <v>322</v>
      </c>
      <c r="J46" s="105">
        <v>2</v>
      </c>
      <c r="K46" s="108">
        <f>SUM(COUNTIF(WeekNights!$D$15:$AV$26,'EO Validation'!H46),COUNTIF('Weekend Training'!$D$15:$Y$26,'EO Validation'!H46))</f>
        <v>2</v>
      </c>
      <c r="M46" t="s">
        <v>1221</v>
      </c>
      <c r="N46" s="101" t="s">
        <v>860</v>
      </c>
      <c r="O46" s="109" t="s">
        <v>413</v>
      </c>
      <c r="P46" s="105">
        <v>2</v>
      </c>
      <c r="Q46" s="108">
        <f>SUM(COUNTIF(WeekNights!$D$27:$AV$38,'EO Validation'!N46),COUNTIF('Weekend Training'!$D$27:$Y$38,'EO Validation'!N46))</f>
        <v>2</v>
      </c>
      <c r="S46" t="s">
        <v>1262</v>
      </c>
      <c r="T46" s="101" t="s">
        <v>964</v>
      </c>
      <c r="U46" s="102" t="s">
        <v>502</v>
      </c>
      <c r="V46" s="105">
        <v>4</v>
      </c>
      <c r="W46" s="108">
        <f>SUM(COUNTIF(WeekNights!$D$39:$AV$50,'EO Validation'!T46),COUNTIF('Weekend Training'!$D$39:$Y$51,'EO Validation'!T46))</f>
        <v>3</v>
      </c>
      <c r="Z46" s="79"/>
      <c r="AA46" s="38"/>
      <c r="AB46" s="38"/>
      <c r="AC46" s="46"/>
    </row>
    <row r="47" spans="1:29">
      <c r="A47" s="44" t="s">
        <v>1121</v>
      </c>
      <c r="B47" s="101" t="s">
        <v>613</v>
      </c>
      <c r="C47" s="109" t="s">
        <v>214</v>
      </c>
      <c r="D47" s="105">
        <v>1</v>
      </c>
      <c r="E47" s="108">
        <f>SUM(COUNTIF(WeekNights!$D$3:$AV$14,'EO Validation'!B47),COUNTIF('Weekend Training'!$D$4:$Y$15,'EO Validation'!B47))</f>
        <v>1</v>
      </c>
      <c r="G47" t="s">
        <v>1175</v>
      </c>
      <c r="H47" s="101" t="s">
        <v>739</v>
      </c>
      <c r="I47" s="109" t="s">
        <v>324</v>
      </c>
      <c r="J47" s="105">
        <v>2</v>
      </c>
      <c r="K47" s="108">
        <f>SUM(COUNTIF(WeekNights!$D$15:$AV$26,'EO Validation'!H47),COUNTIF('Weekend Training'!$D$15:$Y$26,'EO Validation'!H47))</f>
        <v>2</v>
      </c>
      <c r="M47" t="s">
        <v>1336</v>
      </c>
      <c r="N47" s="87" t="s">
        <v>861</v>
      </c>
      <c r="O47" s="98" t="s">
        <v>534</v>
      </c>
      <c r="P47" s="89">
        <v>18</v>
      </c>
      <c r="Q47" s="99">
        <f>SUM(COUNTIF(WeekNights!$D$27:$AV$38,'EO Validation'!N47),COUNTIF('Weekend Training'!$D$27:$Y$38,'EO Validation'!N47))</f>
        <v>0</v>
      </c>
      <c r="S47" t="s">
        <v>1411</v>
      </c>
      <c r="T47" s="87" t="s">
        <v>965</v>
      </c>
      <c r="U47" s="98" t="s">
        <v>534</v>
      </c>
      <c r="V47" s="89">
        <v>18</v>
      </c>
      <c r="W47" s="99">
        <f>SUM(COUNTIF(WeekNights!$D$39:$AV$50,'EO Validation'!T47),COUNTIF('Weekend Training'!$D$39:$Y$51,'EO Validation'!T47))</f>
        <v>0</v>
      </c>
      <c r="Z47" s="79"/>
      <c r="AA47" s="38"/>
      <c r="AB47" s="38"/>
      <c r="AC47" s="46"/>
    </row>
    <row r="48" spans="1:29">
      <c r="A48" s="44" t="s">
        <v>1122</v>
      </c>
      <c r="B48" s="101" t="s">
        <v>614</v>
      </c>
      <c r="C48" s="109" t="s">
        <v>215</v>
      </c>
      <c r="D48" s="105">
        <v>1</v>
      </c>
      <c r="E48" s="108">
        <f>SUM(COUNTIF(WeekNights!$D$3:$AV$14,'EO Validation'!B48),COUNTIF('Weekend Training'!$D$4:$Y$15,'EO Validation'!B48))</f>
        <v>1</v>
      </c>
      <c r="G48" t="s">
        <v>1176</v>
      </c>
      <c r="H48" s="101" t="s">
        <v>740</v>
      </c>
      <c r="I48" s="109" t="s">
        <v>326</v>
      </c>
      <c r="J48" s="105">
        <v>2</v>
      </c>
      <c r="K48" s="108">
        <f>SUM(COUNTIF(WeekNights!$D$15:$AV$26,'EO Validation'!H48),COUNTIF('Weekend Training'!$D$15:$Y$26,'EO Validation'!H48))</f>
        <v>2</v>
      </c>
      <c r="M48" t="s">
        <v>1337</v>
      </c>
      <c r="N48" s="95" t="s">
        <v>863</v>
      </c>
      <c r="O48" s="96" t="s">
        <v>535</v>
      </c>
      <c r="P48" s="93">
        <v>18</v>
      </c>
      <c r="Q48" s="100">
        <f>SUM(COUNTIF(WeekNights!$D$27:$AV$38,'EO Validation'!N48),COUNTIF('Weekend Training'!$D$27:$Y$38,'EO Validation'!N48))</f>
        <v>0</v>
      </c>
      <c r="S48" t="s">
        <v>1412</v>
      </c>
      <c r="T48" s="95" t="s">
        <v>967</v>
      </c>
      <c r="U48" s="96" t="s">
        <v>535</v>
      </c>
      <c r="V48" s="93">
        <v>18</v>
      </c>
      <c r="W48" s="100">
        <f>SUM(COUNTIF(WeekNights!$D$39:$AV$50,'EO Validation'!T48),COUNTIF('Weekend Training'!$D$39:$Y$51,'EO Validation'!T48))</f>
        <v>0</v>
      </c>
      <c r="Z48" s="79"/>
      <c r="AA48" s="38"/>
      <c r="AB48" s="38"/>
      <c r="AC48" s="46"/>
    </row>
    <row r="49" spans="1:29">
      <c r="A49" s="44" t="s">
        <v>1123</v>
      </c>
      <c r="B49" s="101" t="s">
        <v>615</v>
      </c>
      <c r="C49" s="109" t="s">
        <v>216</v>
      </c>
      <c r="D49" s="103">
        <v>2</v>
      </c>
      <c r="E49" s="108">
        <f>SUM(COUNTIF(WeekNights!$D$3:$AV$14,'EO Validation'!B49),COUNTIF('Weekend Training'!$D$4:$Y$15,'EO Validation'!B49))</f>
        <v>2</v>
      </c>
      <c r="G49" t="s">
        <v>1177</v>
      </c>
      <c r="H49" s="101" t="s">
        <v>741</v>
      </c>
      <c r="I49" s="109" t="s">
        <v>327</v>
      </c>
      <c r="J49" s="105">
        <v>1</v>
      </c>
      <c r="K49" s="108">
        <f>SUM(COUNTIF(WeekNights!$D$15:$AV$26,'EO Validation'!H49),COUNTIF('Weekend Training'!$D$15:$Y$26,'EO Validation'!H49))</f>
        <v>1</v>
      </c>
      <c r="M49" t="s">
        <v>1338</v>
      </c>
      <c r="N49" s="95" t="s">
        <v>759</v>
      </c>
      <c r="O49" s="97" t="s">
        <v>328</v>
      </c>
      <c r="P49" s="93">
        <v>3</v>
      </c>
      <c r="Q49" s="100">
        <f>SUM(COUNTIF(WeekNights!$D$27:$AV$38,'EO Validation'!N49),COUNTIF('Weekend Training'!$D$27:$Y$38,'EO Validation'!N49))</f>
        <v>0</v>
      </c>
      <c r="S49" t="s">
        <v>1413</v>
      </c>
      <c r="T49" s="95" t="s">
        <v>878</v>
      </c>
      <c r="U49" s="96" t="s">
        <v>423</v>
      </c>
      <c r="V49" s="93" t="s">
        <v>424</v>
      </c>
      <c r="W49" s="100">
        <f>SUM(COUNTIF(WeekNights!$D$39:$AV$50,'EO Validation'!T49),COUNTIF('Weekend Training'!$D$39:$Y$51,'EO Validation'!T49))</f>
        <v>0</v>
      </c>
      <c r="Z49" s="79"/>
      <c r="AA49" s="38"/>
      <c r="AB49" s="38"/>
      <c r="AC49" s="46"/>
    </row>
    <row r="50" spans="1:29">
      <c r="A50" s="44" t="s">
        <v>1124</v>
      </c>
      <c r="B50" s="101" t="s">
        <v>625</v>
      </c>
      <c r="C50" s="109" t="s">
        <v>220</v>
      </c>
      <c r="D50" s="103">
        <v>2</v>
      </c>
      <c r="E50" s="108">
        <f>SUM(COUNTIF(WeekNights!$D$3:$AV$14,'EO Validation'!B50),COUNTIF('Weekend Training'!$D$4:$Y$15,'EO Validation'!B50))</f>
        <v>2</v>
      </c>
      <c r="G50" t="s">
        <v>1275</v>
      </c>
      <c r="H50" s="87" t="s">
        <v>742</v>
      </c>
      <c r="I50" s="98" t="s">
        <v>534</v>
      </c>
      <c r="J50" s="89">
        <v>18</v>
      </c>
      <c r="K50" s="99">
        <f>SUM(COUNTIF(WeekNights!$D$15:$AV$26,'EO Validation'!H50),COUNTIF('Weekend Training'!$D$15:$Y$26,'EO Validation'!H50))</f>
        <v>0</v>
      </c>
      <c r="M50" t="s">
        <v>1339</v>
      </c>
      <c r="N50" s="95" t="s">
        <v>760</v>
      </c>
      <c r="O50" s="97" t="s">
        <v>330</v>
      </c>
      <c r="P50" s="93">
        <v>2</v>
      </c>
      <c r="Q50" s="100">
        <f>SUM(COUNTIF(WeekNights!$D$27:$AV$38,'EO Validation'!N50),COUNTIF('Weekend Training'!$D$27:$Y$38,'EO Validation'!N50))</f>
        <v>0</v>
      </c>
      <c r="S50" t="s">
        <v>1414</v>
      </c>
      <c r="T50" s="95" t="s">
        <v>969</v>
      </c>
      <c r="U50" s="96" t="s">
        <v>537</v>
      </c>
      <c r="V50" s="93">
        <v>3</v>
      </c>
      <c r="W50" s="100">
        <f>SUM(COUNTIF(WeekNights!$D$39:$AV$50,'EO Validation'!T50),COUNTIF('Weekend Training'!$D$39:$Y$51,'EO Validation'!T50))</f>
        <v>0</v>
      </c>
      <c r="Z50" s="79"/>
      <c r="AA50" s="38"/>
      <c r="AB50" s="38"/>
      <c r="AC50" s="46"/>
    </row>
    <row r="51" spans="1:29">
      <c r="A51" s="44" t="s">
        <v>1125</v>
      </c>
      <c r="B51" s="101" t="s">
        <v>626</v>
      </c>
      <c r="C51" s="109" t="s">
        <v>222</v>
      </c>
      <c r="D51" s="103">
        <v>1</v>
      </c>
      <c r="E51" s="108">
        <f>SUM(COUNTIF(WeekNights!$D$3:$AV$14,'EO Validation'!B51),COUNTIF('Weekend Training'!$D$4:$Y$15,'EO Validation'!B51))</f>
        <v>1</v>
      </c>
      <c r="G51" t="s">
        <v>1276</v>
      </c>
      <c r="H51" s="95" t="s">
        <v>744</v>
      </c>
      <c r="I51" s="96" t="s">
        <v>535</v>
      </c>
      <c r="J51" s="93">
        <v>18</v>
      </c>
      <c r="K51" s="100">
        <f>SUM(COUNTIF(WeekNights!$D$15:$AV$26,'EO Validation'!H51),COUNTIF('Weekend Training'!$D$15:$Y$26,'EO Validation'!H51))</f>
        <v>0</v>
      </c>
      <c r="M51" t="s">
        <v>1340</v>
      </c>
      <c r="N51" s="95" t="s">
        <v>865</v>
      </c>
      <c r="O51" s="96" t="s">
        <v>537</v>
      </c>
      <c r="P51" s="93">
        <v>3</v>
      </c>
      <c r="Q51" s="100">
        <f>SUM(COUNTIF(WeekNights!$D$27:$AV$38,'EO Validation'!N51),COUNTIF('Weekend Training'!$D$27:$Y$38,'EO Validation'!N51))</f>
        <v>0</v>
      </c>
      <c r="S51" t="s">
        <v>1415</v>
      </c>
      <c r="T51" s="95" t="s">
        <v>970</v>
      </c>
      <c r="U51" s="96" t="s">
        <v>539</v>
      </c>
      <c r="V51" s="93">
        <v>3</v>
      </c>
      <c r="W51" s="100">
        <f>SUM(COUNTIF(WeekNights!$D$39:$AV$50,'EO Validation'!T51),COUNTIF('Weekend Training'!$D$39:$Y$51,'EO Validation'!T51))</f>
        <v>0</v>
      </c>
      <c r="Z51" s="79"/>
      <c r="AA51" s="38"/>
      <c r="AB51" s="38"/>
      <c r="AC51" s="46"/>
    </row>
    <row r="52" spans="1:29">
      <c r="A52" s="44" t="s">
        <v>1126</v>
      </c>
      <c r="B52" s="101" t="s">
        <v>627</v>
      </c>
      <c r="C52" s="109" t="s">
        <v>224</v>
      </c>
      <c r="D52" s="103">
        <v>2</v>
      </c>
      <c r="E52" s="108">
        <f>SUM(COUNTIF(WeekNights!$D$3:$AV$14,'EO Validation'!B52),COUNTIF('Weekend Training'!$D$4:$Y$15,'EO Validation'!B52))</f>
        <v>2</v>
      </c>
      <c r="G52" t="s">
        <v>1277</v>
      </c>
      <c r="H52" s="95" t="s">
        <v>652</v>
      </c>
      <c r="I52" s="97" t="s">
        <v>241</v>
      </c>
      <c r="J52" s="93">
        <v>3</v>
      </c>
      <c r="K52" s="100">
        <f>SUM(COUNTIF(WeekNights!$D$15:$AV$26,'EO Validation'!H52),COUNTIF('Weekend Training'!$D$15:$Y$26,'EO Validation'!H52))</f>
        <v>0</v>
      </c>
      <c r="M52" t="s">
        <v>1341</v>
      </c>
      <c r="N52" s="95" t="s">
        <v>866</v>
      </c>
      <c r="O52" s="96" t="s">
        <v>539</v>
      </c>
      <c r="P52" s="93">
        <v>3</v>
      </c>
      <c r="Q52" s="100">
        <f>SUM(COUNTIF(WeekNights!$D$27:$AV$38,'EO Validation'!N52),COUNTIF('Weekend Training'!$D$27:$Y$38,'EO Validation'!N52))</f>
        <v>0</v>
      </c>
      <c r="S52" t="s">
        <v>1416</v>
      </c>
      <c r="T52" s="95" t="s">
        <v>971</v>
      </c>
      <c r="U52" s="96" t="s">
        <v>541</v>
      </c>
      <c r="V52" s="93">
        <v>3</v>
      </c>
      <c r="W52" s="100">
        <f>SUM(COUNTIF(WeekNights!$D$39:$AV$50,'EO Validation'!T52),COUNTIF('Weekend Training'!$D$39:$Y$51,'EO Validation'!T52))</f>
        <v>0</v>
      </c>
      <c r="Z52" s="79"/>
      <c r="AA52" s="38"/>
      <c r="AB52" s="38"/>
      <c r="AC52" s="46"/>
    </row>
    <row r="53" spans="1:29">
      <c r="A53" s="44" t="s">
        <v>1127</v>
      </c>
      <c r="B53" s="101" t="s">
        <v>628</v>
      </c>
      <c r="C53" s="109" t="s">
        <v>226</v>
      </c>
      <c r="D53" s="103">
        <v>2</v>
      </c>
      <c r="E53" s="108">
        <f>SUM(COUNTIF(WeekNights!$D$3:$AV$14,'EO Validation'!B53),COUNTIF('Weekend Training'!$D$4:$Y$15,'EO Validation'!B53))</f>
        <v>4</v>
      </c>
      <c r="G53" t="s">
        <v>1278</v>
      </c>
      <c r="H53" s="95" t="s">
        <v>653</v>
      </c>
      <c r="I53" s="97" t="s">
        <v>243</v>
      </c>
      <c r="J53" s="93">
        <v>2</v>
      </c>
      <c r="K53" s="100">
        <f>SUM(COUNTIF(WeekNights!$D$15:$AV$26,'EO Validation'!H53),COUNTIF('Weekend Training'!$D$15:$Y$26,'EO Validation'!H53))</f>
        <v>0</v>
      </c>
      <c r="M53" t="s">
        <v>1342</v>
      </c>
      <c r="N53" s="95" t="s">
        <v>867</v>
      </c>
      <c r="O53" s="96" t="s">
        <v>541</v>
      </c>
      <c r="P53" s="93">
        <v>3</v>
      </c>
      <c r="Q53" s="100">
        <f>SUM(COUNTIF(WeekNights!$D$27:$AV$38,'EO Validation'!N53),COUNTIF('Weekend Training'!$D$27:$Y$38,'EO Validation'!N53))</f>
        <v>0</v>
      </c>
      <c r="S53" t="s">
        <v>1417</v>
      </c>
      <c r="T53" s="95" t="s">
        <v>972</v>
      </c>
      <c r="U53" s="96" t="s">
        <v>542</v>
      </c>
      <c r="V53" s="93">
        <v>3</v>
      </c>
      <c r="W53" s="100">
        <f>SUM(COUNTIF(WeekNights!$D$39:$AV$50,'EO Validation'!T53),COUNTIF('Weekend Training'!$D$39:$Y$51,'EO Validation'!T53))</f>
        <v>0</v>
      </c>
      <c r="Z53" s="79"/>
      <c r="AA53" s="38"/>
      <c r="AB53" s="38"/>
      <c r="AC53" s="46"/>
    </row>
    <row r="54" spans="1:29">
      <c r="A54" s="44" t="s">
        <v>1128</v>
      </c>
      <c r="B54" s="101" t="s">
        <v>629</v>
      </c>
      <c r="C54" s="109" t="s">
        <v>228</v>
      </c>
      <c r="D54" s="103">
        <v>1</v>
      </c>
      <c r="E54" s="108">
        <f>SUM(COUNTIF(WeekNights!$D$3:$AV$14,'EO Validation'!B54),COUNTIF('Weekend Training'!$D$4:$Y$15,'EO Validation'!B54))</f>
        <v>1</v>
      </c>
      <c r="G54" t="s">
        <v>1279</v>
      </c>
      <c r="H54" s="95" t="s">
        <v>654</v>
      </c>
      <c r="I54" s="97" t="s">
        <v>245</v>
      </c>
      <c r="J54" s="93">
        <v>2</v>
      </c>
      <c r="K54" s="100">
        <f>SUM(COUNTIF(WeekNights!$D$15:$AV$26,'EO Validation'!H54),COUNTIF('Weekend Training'!$D$15:$Y$26,'EO Validation'!H54))</f>
        <v>2</v>
      </c>
      <c r="M54" t="s">
        <v>1343</v>
      </c>
      <c r="N54" s="95" t="s">
        <v>868</v>
      </c>
      <c r="O54" s="96" t="s">
        <v>542</v>
      </c>
      <c r="P54" s="93">
        <v>3</v>
      </c>
      <c r="Q54" s="100">
        <f>SUM(COUNTIF(WeekNights!$D$27:$AV$38,'EO Validation'!N54),COUNTIF('Weekend Training'!$D$27:$Y$38,'EO Validation'!N54))</f>
        <v>0</v>
      </c>
      <c r="S54" t="s">
        <v>1418</v>
      </c>
      <c r="T54" s="95" t="s">
        <v>973</v>
      </c>
      <c r="U54" s="96" t="s">
        <v>543</v>
      </c>
      <c r="V54" s="93">
        <v>3</v>
      </c>
      <c r="W54" s="100">
        <f>SUM(COUNTIF(WeekNights!$D$39:$AV$50,'EO Validation'!T54),COUNTIF('Weekend Training'!$D$39:$Y$51,'EO Validation'!T54))</f>
        <v>0</v>
      </c>
      <c r="Z54" s="79"/>
      <c r="AA54" s="38"/>
      <c r="AB54" s="38"/>
      <c r="AC54" s="46"/>
    </row>
    <row r="55" spans="1:29">
      <c r="A55" s="44" t="s">
        <v>1129</v>
      </c>
      <c r="B55" s="101" t="s">
        <v>630</v>
      </c>
      <c r="C55" s="109" t="s">
        <v>230</v>
      </c>
      <c r="D55" s="103">
        <v>3</v>
      </c>
      <c r="E55" s="108">
        <f>SUM(COUNTIF(WeekNights!$D$3:$AV$14,'EO Validation'!B55),COUNTIF('Weekend Training'!$D$4:$Y$15,'EO Validation'!B55))</f>
        <v>3</v>
      </c>
      <c r="G55" t="s">
        <v>1280</v>
      </c>
      <c r="H55" s="95" t="s">
        <v>655</v>
      </c>
      <c r="I55" s="97" t="s">
        <v>247</v>
      </c>
      <c r="J55" s="93">
        <v>2</v>
      </c>
      <c r="K55" s="100">
        <f>SUM(COUNTIF(WeekNights!$D$15:$AV$26,'EO Validation'!H55),COUNTIF('Weekend Training'!$D$15:$Y$26,'EO Validation'!H55))</f>
        <v>0</v>
      </c>
      <c r="M55" t="s">
        <v>1344</v>
      </c>
      <c r="N55" s="95" t="s">
        <v>869</v>
      </c>
      <c r="O55" s="96" t="s">
        <v>543</v>
      </c>
      <c r="P55" s="93">
        <v>3</v>
      </c>
      <c r="Q55" s="100">
        <f>SUM(COUNTIF(WeekNights!$D$27:$AV$38,'EO Validation'!N55),COUNTIF('Weekend Training'!$D$27:$Y$38,'EO Validation'!N55))</f>
        <v>0</v>
      </c>
      <c r="S55" t="s">
        <v>1419</v>
      </c>
      <c r="T55" s="95" t="s">
        <v>977</v>
      </c>
      <c r="U55" s="96" t="s">
        <v>544</v>
      </c>
      <c r="V55" s="93">
        <v>9</v>
      </c>
      <c r="W55" s="100">
        <f>SUM(COUNTIF(WeekNights!$D$39:$AV$50,'EO Validation'!T55),COUNTIF('Weekend Training'!$D$39:$Y$51,'EO Validation'!T55))</f>
        <v>0</v>
      </c>
      <c r="Z55" s="79"/>
      <c r="AA55" s="38"/>
      <c r="AB55" s="38"/>
      <c r="AC55" s="46"/>
    </row>
    <row r="56" spans="1:29">
      <c r="A56" s="44" t="s">
        <v>1130</v>
      </c>
      <c r="B56" s="101" t="s">
        <v>631</v>
      </c>
      <c r="C56" s="109" t="s">
        <v>232</v>
      </c>
      <c r="D56" s="103">
        <v>3</v>
      </c>
      <c r="E56" s="108">
        <f>SUM(COUNTIF(WeekNights!$D$3:$AV$14,'EO Validation'!B56),COUNTIF('Weekend Training'!$D$4:$Y$15,'EO Validation'!B56))</f>
        <v>3</v>
      </c>
      <c r="G56" t="s">
        <v>1281</v>
      </c>
      <c r="H56" s="95" t="s">
        <v>656</v>
      </c>
      <c r="I56" s="97" t="s">
        <v>249</v>
      </c>
      <c r="J56" s="93">
        <v>1</v>
      </c>
      <c r="K56" s="100">
        <f>SUM(COUNTIF(WeekNights!$D$15:$AV$26,'EO Validation'!H56),COUNTIF('Weekend Training'!$D$15:$Y$26,'EO Validation'!H56))</f>
        <v>1</v>
      </c>
      <c r="M56" t="s">
        <v>1345</v>
      </c>
      <c r="N56" s="95" t="s">
        <v>873</v>
      </c>
      <c r="O56" s="96" t="s">
        <v>544</v>
      </c>
      <c r="P56" s="93">
        <v>9</v>
      </c>
      <c r="Q56" s="100">
        <f>SUM(COUNTIF(WeekNights!$D$27:$AV$38,'EO Validation'!N56),COUNTIF('Weekend Training'!$D$27:$Y$38,'EO Validation'!N56))</f>
        <v>0</v>
      </c>
      <c r="S56" t="s">
        <v>1420</v>
      </c>
      <c r="T56" s="95" t="s">
        <v>978</v>
      </c>
      <c r="U56" s="96" t="s">
        <v>545</v>
      </c>
      <c r="V56" s="93">
        <v>9</v>
      </c>
      <c r="W56" s="100">
        <f>SUM(COUNTIF(WeekNights!$D$39:$AV$50,'EO Validation'!T56),COUNTIF('Weekend Training'!$D$39:$Y$51,'EO Validation'!T56))</f>
        <v>0</v>
      </c>
      <c r="Z56" s="79"/>
      <c r="AA56" s="38"/>
      <c r="AB56" s="38"/>
      <c r="AC56" s="46"/>
    </row>
    <row r="57" spans="1:29">
      <c r="A57" s="43" t="s">
        <v>1036</v>
      </c>
      <c r="B57" s="87" t="s">
        <v>632</v>
      </c>
      <c r="C57" s="88" t="s">
        <v>1027</v>
      </c>
      <c r="D57" s="89">
        <v>3</v>
      </c>
      <c r="E57" s="90">
        <f>SUM(COUNTIF(WeekNights!$D$3:$AV$14,'EO Validation'!B57),COUNTIF('Weekend Training'!$D$4:$Y$15,'EO Validation'!B57))</f>
        <v>0</v>
      </c>
      <c r="G57" t="s">
        <v>1282</v>
      </c>
      <c r="H57" s="95" t="s">
        <v>657</v>
      </c>
      <c r="I57" s="97" t="s">
        <v>251</v>
      </c>
      <c r="J57" s="93">
        <v>2</v>
      </c>
      <c r="K57" s="100">
        <f>SUM(COUNTIF(WeekNights!$D$15:$AV$26,'EO Validation'!H57),COUNTIF('Weekend Training'!$D$15:$Y$26,'EO Validation'!H57))</f>
        <v>2</v>
      </c>
      <c r="M57" t="s">
        <v>1346</v>
      </c>
      <c r="N57" s="95" t="s">
        <v>874</v>
      </c>
      <c r="O57" s="96" t="s">
        <v>545</v>
      </c>
      <c r="P57" s="93">
        <v>9</v>
      </c>
      <c r="Q57" s="100">
        <f>SUM(COUNTIF(WeekNights!$D$27:$AV$38,'EO Validation'!N57),COUNTIF('Weekend Training'!$D$27:$Y$38,'EO Validation'!N57))</f>
        <v>0</v>
      </c>
      <c r="S57" t="s">
        <v>1421</v>
      </c>
      <c r="T57" s="95" t="s">
        <v>885</v>
      </c>
      <c r="U57" s="96" t="s">
        <v>430</v>
      </c>
      <c r="V57" s="93">
        <v>1</v>
      </c>
      <c r="W57" s="100">
        <f>SUM(COUNTIF(WeekNights!$D$39:$AV$50,'EO Validation'!T57),COUNTIF('Weekend Training'!$D$39:$Y$51,'EO Validation'!T57))</f>
        <v>0</v>
      </c>
      <c r="Z57" s="79"/>
      <c r="AA57" s="38"/>
      <c r="AB57" s="38"/>
      <c r="AC57" s="46"/>
    </row>
    <row r="58" spans="1:29">
      <c r="A58" s="42" t="s">
        <v>1037</v>
      </c>
      <c r="B58" s="91" t="s">
        <v>1028</v>
      </c>
      <c r="C58" s="92" t="s">
        <v>152</v>
      </c>
      <c r="D58" s="93">
        <v>2</v>
      </c>
      <c r="E58" s="94">
        <f>SUM(COUNTIF(WeekNights!$D$3:$AV$14,'EO Validation'!B58),COUNTIF('Weekend Training'!$D$4:$Y$15,'EO Validation'!B58))</f>
        <v>0</v>
      </c>
      <c r="G58" t="s">
        <v>1283</v>
      </c>
      <c r="H58" s="95" t="s">
        <v>746</v>
      </c>
      <c r="I58" s="96" t="s">
        <v>537</v>
      </c>
      <c r="J58" s="93">
        <v>3</v>
      </c>
      <c r="K58" s="100">
        <f>SUM(COUNTIF(WeekNights!$D$15:$AV$26,'EO Validation'!H58),COUNTIF('Weekend Training'!$D$15:$Y$26,'EO Validation'!H58))</f>
        <v>0</v>
      </c>
      <c r="M58" t="s">
        <v>1347</v>
      </c>
      <c r="N58" s="95" t="s">
        <v>768</v>
      </c>
      <c r="O58" s="97" t="s">
        <v>337</v>
      </c>
      <c r="P58" s="93">
        <v>1</v>
      </c>
      <c r="Q58" s="100">
        <f>SUM(COUNTIF(WeekNights!$D$27:$AV$38,'EO Validation'!N58),COUNTIF('Weekend Training'!$D$27:$Y$38,'EO Validation'!N58))</f>
        <v>0</v>
      </c>
      <c r="S58" t="s">
        <v>1422</v>
      </c>
      <c r="T58" s="95" t="s">
        <v>886</v>
      </c>
      <c r="U58" s="96" t="s">
        <v>431</v>
      </c>
      <c r="V58" s="93">
        <v>1</v>
      </c>
      <c r="W58" s="100">
        <f>SUM(COUNTIF(WeekNights!$D$39:$AV$50,'EO Validation'!T58),COUNTIF('Weekend Training'!$D$39:$Y$51,'EO Validation'!T58))</f>
        <v>0</v>
      </c>
      <c r="Z58" s="79"/>
      <c r="AA58" s="38"/>
      <c r="AB58" s="38"/>
      <c r="AC58" s="46"/>
    </row>
    <row r="59" spans="1:29">
      <c r="A59" s="43" t="s">
        <v>1038</v>
      </c>
      <c r="B59" s="95" t="s">
        <v>634</v>
      </c>
      <c r="C59" s="96" t="s">
        <v>536</v>
      </c>
      <c r="D59" s="93">
        <v>18</v>
      </c>
      <c r="E59" s="94">
        <f>SUM(COUNTIF(WeekNights!$D$3:$AV$14,'EO Validation'!B59),COUNTIF('Weekend Training'!$D$4:$Y$15,'EO Validation'!B59))</f>
        <v>0</v>
      </c>
      <c r="G59" t="s">
        <v>1284</v>
      </c>
      <c r="H59" s="95" t="s">
        <v>747</v>
      </c>
      <c r="I59" s="96" t="s">
        <v>539</v>
      </c>
      <c r="J59" s="93">
        <v>3</v>
      </c>
      <c r="K59" s="100">
        <f>SUM(COUNTIF(WeekNights!$D$15:$AV$26,'EO Validation'!H59),COUNTIF('Weekend Training'!$D$15:$Y$26,'EO Validation'!H59))</f>
        <v>0</v>
      </c>
      <c r="M59" t="s">
        <v>1348</v>
      </c>
      <c r="N59" s="95" t="s">
        <v>769</v>
      </c>
      <c r="O59" s="97" t="s">
        <v>338</v>
      </c>
      <c r="P59" s="93">
        <v>2</v>
      </c>
      <c r="Q59" s="100">
        <f>SUM(COUNTIF(WeekNights!$D$27:$AV$38,'EO Validation'!N59),COUNTIF('Weekend Training'!$D$27:$Y$38,'EO Validation'!N59))</f>
        <v>0</v>
      </c>
      <c r="S59" t="s">
        <v>1423</v>
      </c>
      <c r="T59" s="95" t="s">
        <v>888</v>
      </c>
      <c r="U59" s="96" t="s">
        <v>432</v>
      </c>
      <c r="V59" s="93">
        <v>3</v>
      </c>
      <c r="W59" s="100">
        <f>SUM(COUNTIF(WeekNights!$D$39:$AV$50,'EO Validation'!T59),COUNTIF('Weekend Training'!$D$39:$Y$51,'EO Validation'!T59))</f>
        <v>0</v>
      </c>
      <c r="Z59" s="79"/>
      <c r="AA59" s="38"/>
      <c r="AB59" s="38"/>
      <c r="AC59" s="46"/>
    </row>
    <row r="60" spans="1:29">
      <c r="A60" s="43" t="s">
        <v>1039</v>
      </c>
      <c r="B60" s="95" t="s">
        <v>556</v>
      </c>
      <c r="C60" s="97" t="s">
        <v>159</v>
      </c>
      <c r="D60" s="93">
        <v>1</v>
      </c>
      <c r="E60" s="94">
        <f>SUM(COUNTIF(WeekNights!$D$3:$AV$14,'EO Validation'!B60),COUNTIF('Weekend Training'!$D$4:$Y$15,'EO Validation'!B60))</f>
        <v>0</v>
      </c>
      <c r="G60" t="s">
        <v>1285</v>
      </c>
      <c r="H60" s="95" t="s">
        <v>748</v>
      </c>
      <c r="I60" s="96" t="s">
        <v>541</v>
      </c>
      <c r="J60" s="93">
        <v>3</v>
      </c>
      <c r="K60" s="100">
        <f>SUM(COUNTIF(WeekNights!$D$15:$AV$26,'EO Validation'!H60),COUNTIF('Weekend Training'!$D$15:$Y$26,'EO Validation'!H60))</f>
        <v>0</v>
      </c>
      <c r="M60" t="s">
        <v>1349</v>
      </c>
      <c r="N60" s="95" t="s">
        <v>770</v>
      </c>
      <c r="O60" s="97" t="s">
        <v>339</v>
      </c>
      <c r="P60" s="93">
        <v>2</v>
      </c>
      <c r="Q60" s="100">
        <f>SUM(COUNTIF(WeekNights!$D$27:$AV$38,'EO Validation'!N60),COUNTIF('Weekend Training'!$D$27:$Y$38,'EO Validation'!N60))</f>
        <v>0</v>
      </c>
      <c r="S60" t="s">
        <v>1424</v>
      </c>
      <c r="T60" s="95" t="s">
        <v>889</v>
      </c>
      <c r="U60" s="96" t="s">
        <v>434</v>
      </c>
      <c r="V60" s="93">
        <v>1</v>
      </c>
      <c r="W60" s="100">
        <f>SUM(COUNTIF(WeekNights!$D$39:$AV$50,'EO Validation'!T60),COUNTIF('Weekend Training'!$D$39:$Y$51,'EO Validation'!T60))</f>
        <v>1</v>
      </c>
      <c r="Z60" s="79"/>
      <c r="AA60" s="38"/>
      <c r="AB60" s="38"/>
      <c r="AC60" s="46"/>
    </row>
    <row r="61" spans="1:29">
      <c r="A61" s="43" t="s">
        <v>1040</v>
      </c>
      <c r="B61" s="95" t="s">
        <v>557</v>
      </c>
      <c r="C61" s="97" t="s">
        <v>161</v>
      </c>
      <c r="D61" s="93">
        <v>1</v>
      </c>
      <c r="E61" s="94">
        <f>SUM(COUNTIF(WeekNights!$D$3:$AV$14,'EO Validation'!B61),COUNTIF('Weekend Training'!$D$4:$Y$15,'EO Validation'!B61))</f>
        <v>0</v>
      </c>
      <c r="G61" t="s">
        <v>1286</v>
      </c>
      <c r="H61" s="95" t="s">
        <v>749</v>
      </c>
      <c r="I61" s="96" t="s">
        <v>542</v>
      </c>
      <c r="J61" s="93">
        <v>3</v>
      </c>
      <c r="K61" s="100">
        <f>SUM(COUNTIF(WeekNights!$D$15:$AV$26,'EO Validation'!H61),COUNTIF('Weekend Training'!$D$15:$Y$26,'EO Validation'!H61))</f>
        <v>0</v>
      </c>
      <c r="M61" t="s">
        <v>1350</v>
      </c>
      <c r="N61" s="95" t="s">
        <v>772</v>
      </c>
      <c r="O61" s="97" t="s">
        <v>340</v>
      </c>
      <c r="P61" s="93">
        <v>2</v>
      </c>
      <c r="Q61" s="100">
        <f>SUM(COUNTIF(WeekNights!$D$27:$AV$38,'EO Validation'!N61),COUNTIF('Weekend Training'!$D$27:$Y$38,'EO Validation'!N61))</f>
        <v>0</v>
      </c>
      <c r="S61" t="s">
        <v>1425</v>
      </c>
      <c r="T61" s="95" t="s">
        <v>892</v>
      </c>
      <c r="U61" s="96" t="s">
        <v>436</v>
      </c>
      <c r="V61" s="93">
        <v>1</v>
      </c>
      <c r="W61" s="100">
        <f>SUM(COUNTIF(WeekNights!$D$39:$AV$50,'EO Validation'!T61),COUNTIF('Weekend Training'!$D$39:$Y$51,'EO Validation'!T61))</f>
        <v>0</v>
      </c>
      <c r="Z61" s="79"/>
      <c r="AA61" s="38"/>
      <c r="AB61" s="38"/>
      <c r="AC61" s="46"/>
    </row>
    <row r="62" spans="1:29">
      <c r="A62" s="43" t="s">
        <v>1041</v>
      </c>
      <c r="B62" s="95" t="s">
        <v>558</v>
      </c>
      <c r="C62" s="97" t="s">
        <v>163</v>
      </c>
      <c r="D62" s="93">
        <v>1</v>
      </c>
      <c r="E62" s="94">
        <f>SUM(COUNTIF(WeekNights!$D$3:$AV$14,'EO Validation'!B62),COUNTIF('Weekend Training'!$D$4:$Y$15,'EO Validation'!B62))</f>
        <v>0</v>
      </c>
      <c r="G62" t="s">
        <v>1287</v>
      </c>
      <c r="H62" s="95" t="s">
        <v>750</v>
      </c>
      <c r="I62" s="96" t="s">
        <v>543</v>
      </c>
      <c r="J62" s="93">
        <v>3</v>
      </c>
      <c r="K62" s="100">
        <f>SUM(COUNTIF(WeekNights!$D$15:$AV$26,'EO Validation'!H62),COUNTIF('Weekend Training'!$D$15:$Y$26,'EO Validation'!H62))</f>
        <v>0</v>
      </c>
      <c r="M62" t="s">
        <v>1351</v>
      </c>
      <c r="N62" s="95" t="s">
        <v>773</v>
      </c>
      <c r="O62" s="97" t="s">
        <v>342</v>
      </c>
      <c r="P62" s="93">
        <v>2</v>
      </c>
      <c r="Q62" s="100">
        <f>SUM(COUNTIF(WeekNights!$D$27:$AV$38,'EO Validation'!N62),COUNTIF('Weekend Training'!$D$27:$Y$38,'EO Validation'!N62))</f>
        <v>0</v>
      </c>
      <c r="S62" t="s">
        <v>1426</v>
      </c>
      <c r="T62" s="95" t="s">
        <v>893</v>
      </c>
      <c r="U62" s="96" t="s">
        <v>438</v>
      </c>
      <c r="V62" s="93">
        <v>3</v>
      </c>
      <c r="W62" s="100">
        <f>SUM(COUNTIF(WeekNights!$D$39:$AV$50,'EO Validation'!T62),COUNTIF('Weekend Training'!$D$39:$Y$51,'EO Validation'!T62))</f>
        <v>0</v>
      </c>
      <c r="Z62" s="79"/>
      <c r="AA62" s="38"/>
      <c r="AB62" s="38"/>
      <c r="AC62" s="46"/>
    </row>
    <row r="63" spans="1:29">
      <c r="A63" s="43" t="s">
        <v>1042</v>
      </c>
      <c r="B63" s="95" t="s">
        <v>636</v>
      </c>
      <c r="C63" s="96" t="s">
        <v>1033</v>
      </c>
      <c r="D63" s="93">
        <v>3</v>
      </c>
      <c r="E63" s="94">
        <f>SUM(COUNTIF(WeekNights!$D$3:$AV$14,'EO Validation'!B63),COUNTIF('Weekend Training'!$D$4:$Y$15,'EO Validation'!B63))</f>
        <v>0</v>
      </c>
      <c r="G63" t="s">
        <v>1288</v>
      </c>
      <c r="H63" s="95" t="s">
        <v>754</v>
      </c>
      <c r="I63" s="96" t="s">
        <v>544</v>
      </c>
      <c r="J63" s="93">
        <v>9</v>
      </c>
      <c r="K63" s="100">
        <f>SUM(COUNTIF(WeekNights!$D$15:$AV$26,'EO Validation'!H63),COUNTIF('Weekend Training'!$D$15:$Y$26,'EO Validation'!H63))</f>
        <v>0</v>
      </c>
      <c r="M63" t="s">
        <v>1352</v>
      </c>
      <c r="N63" s="95" t="s">
        <v>774</v>
      </c>
      <c r="O63" s="97" t="s">
        <v>344</v>
      </c>
      <c r="P63" s="93">
        <v>2</v>
      </c>
      <c r="Q63" s="100">
        <f>SUM(COUNTIF(WeekNights!$D$27:$AV$38,'EO Validation'!N63),COUNTIF('Weekend Training'!$D$27:$Y$38,'EO Validation'!N63))</f>
        <v>0</v>
      </c>
      <c r="S63" t="s">
        <v>1427</v>
      </c>
      <c r="T63" s="95" t="s">
        <v>898</v>
      </c>
      <c r="U63" s="96" t="s">
        <v>353</v>
      </c>
      <c r="V63" s="93">
        <v>2</v>
      </c>
      <c r="W63" s="100">
        <f>SUM(COUNTIF(WeekNights!$D$39:$AV$50,'EO Validation'!T63),COUNTIF('Weekend Training'!$D$39:$Y$51,'EO Validation'!T63))</f>
        <v>0</v>
      </c>
      <c r="Z63" s="79"/>
      <c r="AA63" s="38"/>
      <c r="AB63" s="38"/>
      <c r="AC63" s="46"/>
    </row>
    <row r="64" spans="1:29">
      <c r="A64" s="43" t="s">
        <v>1043</v>
      </c>
      <c r="B64" s="95" t="s">
        <v>637</v>
      </c>
      <c r="C64" s="96" t="s">
        <v>1034</v>
      </c>
      <c r="D64" s="93">
        <v>1</v>
      </c>
      <c r="E64" s="94">
        <f>SUM(COUNTIF(WeekNights!$D$3:$AV$14,'EO Validation'!B64),COUNTIF('Weekend Training'!$D$4:$Y$15,'EO Validation'!B64))</f>
        <v>0</v>
      </c>
      <c r="G64" t="s">
        <v>1289</v>
      </c>
      <c r="H64" s="95" t="s">
        <v>755</v>
      </c>
      <c r="I64" s="96" t="s">
        <v>545</v>
      </c>
      <c r="J64" s="93">
        <v>9</v>
      </c>
      <c r="K64" s="100">
        <f>SUM(COUNTIF(WeekNights!$D$15:$AV$26,'EO Validation'!H64),COUNTIF('Weekend Training'!$D$15:$Y$26,'EO Validation'!H64))</f>
        <v>0</v>
      </c>
      <c r="M64" t="s">
        <v>1353</v>
      </c>
      <c r="N64" s="95" t="s">
        <v>775</v>
      </c>
      <c r="O64" s="97" t="s">
        <v>346</v>
      </c>
      <c r="P64" s="93"/>
      <c r="Q64" s="100">
        <f>SUM(COUNTIF(WeekNights!$D$27:$AV$38,'EO Validation'!N64),COUNTIF('Weekend Training'!$D$27:$Y$38,'EO Validation'!N64))</f>
        <v>0</v>
      </c>
      <c r="S64" t="s">
        <v>1428</v>
      </c>
      <c r="T64" s="95" t="s">
        <v>899</v>
      </c>
      <c r="U64" s="96" t="s">
        <v>442</v>
      </c>
      <c r="V64" s="93">
        <v>3</v>
      </c>
      <c r="W64" s="100">
        <f>SUM(COUNTIF(WeekNights!$D$39:$AV$50,'EO Validation'!T64),COUNTIF('Weekend Training'!$D$39:$Y$51,'EO Validation'!T64))</f>
        <v>0</v>
      </c>
      <c r="Z64" s="79"/>
      <c r="AA64" s="38"/>
      <c r="AB64" s="38"/>
      <c r="AC64" s="46"/>
    </row>
    <row r="65" spans="1:29">
      <c r="A65" s="43" t="s">
        <v>1044</v>
      </c>
      <c r="B65" s="95" t="s">
        <v>638</v>
      </c>
      <c r="C65" s="96" t="s">
        <v>1035</v>
      </c>
      <c r="D65" s="93">
        <v>1</v>
      </c>
      <c r="E65" s="94">
        <f>SUM(COUNTIF(WeekNights!$D$3:$AV$14,'EO Validation'!B65),COUNTIF('Weekend Training'!$D$4:$Y$15,'EO Validation'!B65))</f>
        <v>0</v>
      </c>
      <c r="G65" t="s">
        <v>1290</v>
      </c>
      <c r="H65" s="95" t="s">
        <v>666</v>
      </c>
      <c r="I65" s="97" t="s">
        <v>254</v>
      </c>
      <c r="J65" s="93">
        <v>1</v>
      </c>
      <c r="K65" s="100">
        <f>SUM(COUNTIF(WeekNights!$D$15:$AV$26,'EO Validation'!H65),COUNTIF('Weekend Training'!$D$15:$Y$26,'EO Validation'!H65))</f>
        <v>0</v>
      </c>
      <c r="M65" t="s">
        <v>1354</v>
      </c>
      <c r="N65" s="95" t="s">
        <v>776</v>
      </c>
      <c r="O65" s="97" t="s">
        <v>347</v>
      </c>
      <c r="P65" s="93"/>
      <c r="Q65" s="100">
        <f>SUM(COUNTIF(WeekNights!$D$27:$AV$38,'EO Validation'!N65),COUNTIF('Weekend Training'!$D$27:$Y$38,'EO Validation'!N65))</f>
        <v>0</v>
      </c>
      <c r="S65" t="s">
        <v>1429</v>
      </c>
      <c r="T65" s="95" t="s">
        <v>900</v>
      </c>
      <c r="U65" s="96" t="s">
        <v>444</v>
      </c>
      <c r="V65" s="93">
        <v>3</v>
      </c>
      <c r="W65" s="100">
        <f>SUM(COUNTIF(WeekNights!$D$39:$AV$50,'EO Validation'!T65),COUNTIF('Weekend Training'!$D$39:$Y$51,'EO Validation'!T65))</f>
        <v>0</v>
      </c>
      <c r="Z65" s="79"/>
      <c r="AA65" s="38"/>
      <c r="AB65" s="38"/>
      <c r="AC65" s="46"/>
    </row>
    <row r="66" spans="1:29">
      <c r="A66" s="44" t="s">
        <v>1045</v>
      </c>
      <c r="B66" s="95" t="s">
        <v>642</v>
      </c>
      <c r="C66" s="96" t="s">
        <v>544</v>
      </c>
      <c r="D66" s="93">
        <v>9</v>
      </c>
      <c r="E66" s="94">
        <f>SUM(COUNTIF(WeekNights!$D$3:$AV$14,'EO Validation'!B66),COUNTIF('Weekend Training'!$D$4:$Y$15,'EO Validation'!B66))</f>
        <v>0</v>
      </c>
      <c r="G66" t="s">
        <v>1291</v>
      </c>
      <c r="H66" s="95" t="s">
        <v>667</v>
      </c>
      <c r="I66" s="97" t="s">
        <v>255</v>
      </c>
      <c r="J66" s="93">
        <v>2</v>
      </c>
      <c r="K66" s="100">
        <f>SUM(COUNTIF(WeekNights!$D$15:$AV$26,'EO Validation'!H66),COUNTIF('Weekend Training'!$D$15:$Y$26,'EO Validation'!H66))</f>
        <v>0</v>
      </c>
      <c r="M66" t="s">
        <v>1355</v>
      </c>
      <c r="N66" s="95" t="s">
        <v>780</v>
      </c>
      <c r="O66" s="97" t="s">
        <v>348</v>
      </c>
      <c r="P66" s="93">
        <v>4</v>
      </c>
      <c r="Q66" s="100">
        <f>SUM(COUNTIF(WeekNights!$D$27:$AV$38,'EO Validation'!N66),COUNTIF('Weekend Training'!$D$27:$Y$38,'EO Validation'!N66))</f>
        <v>0</v>
      </c>
      <c r="S66" t="s">
        <v>1430</v>
      </c>
      <c r="T66" s="95" t="s">
        <v>901</v>
      </c>
      <c r="U66" s="96" t="s">
        <v>446</v>
      </c>
      <c r="V66" s="93">
        <v>3</v>
      </c>
      <c r="W66" s="100">
        <f>SUM(COUNTIF(WeekNights!$D$39:$AV$50,'EO Validation'!T66),COUNTIF('Weekend Training'!$D$39:$Y$51,'EO Validation'!T66))</f>
        <v>0</v>
      </c>
      <c r="Z66" s="79"/>
      <c r="AA66" s="38"/>
      <c r="AB66" s="38"/>
      <c r="AC66" s="46"/>
    </row>
    <row r="67" spans="1:29">
      <c r="A67" s="44" t="s">
        <v>1046</v>
      </c>
      <c r="B67" s="95" t="s">
        <v>562</v>
      </c>
      <c r="C67" s="97" t="s">
        <v>164</v>
      </c>
      <c r="D67" s="93">
        <v>3</v>
      </c>
      <c r="E67" s="94">
        <f>SUM(COUNTIF(WeekNights!$D$3:$AV$14,'EO Validation'!B67),COUNTIF('Weekend Training'!$D$4:$Y$15,'EO Validation'!B67))</f>
        <v>0</v>
      </c>
      <c r="G67" t="s">
        <v>1292</v>
      </c>
      <c r="H67" s="95" t="s">
        <v>668</v>
      </c>
      <c r="I67" s="97" t="s">
        <v>256</v>
      </c>
      <c r="J67" s="93">
        <v>1</v>
      </c>
      <c r="K67" s="100">
        <f>SUM(COUNTIF(WeekNights!$D$15:$AV$26,'EO Validation'!H67),COUNTIF('Weekend Training'!$D$15:$Y$26,'EO Validation'!H67))</f>
        <v>0</v>
      </c>
      <c r="M67" t="s">
        <v>1356</v>
      </c>
      <c r="N67" s="95" t="s">
        <v>781</v>
      </c>
      <c r="O67" s="97" t="s">
        <v>350</v>
      </c>
      <c r="P67" s="93">
        <v>2</v>
      </c>
      <c r="Q67" s="100">
        <f>SUM(COUNTIF(WeekNights!$D$27:$AV$38,'EO Validation'!N67),COUNTIF('Weekend Training'!$D$27:$Y$38,'EO Validation'!N67))</f>
        <v>0</v>
      </c>
      <c r="S67" t="s">
        <v>1431</v>
      </c>
      <c r="T67" s="95" t="s">
        <v>902</v>
      </c>
      <c r="U67" s="96" t="s">
        <v>448</v>
      </c>
      <c r="V67" s="93">
        <v>3</v>
      </c>
      <c r="W67" s="100">
        <f>SUM(COUNTIF(WeekNights!$D$39:$AV$50,'EO Validation'!T67),COUNTIF('Weekend Training'!$D$39:$Y$51,'EO Validation'!T67))</f>
        <v>0</v>
      </c>
      <c r="Z67" s="79"/>
      <c r="AA67" s="38"/>
      <c r="AB67" s="38"/>
      <c r="AC67" s="46"/>
    </row>
    <row r="68" spans="1:29">
      <c r="A68" s="44" t="s">
        <v>1047</v>
      </c>
      <c r="B68" s="95" t="s">
        <v>563</v>
      </c>
      <c r="C68" s="97" t="s">
        <v>166</v>
      </c>
      <c r="D68" s="93">
        <v>1</v>
      </c>
      <c r="E68" s="94">
        <f>SUM(COUNTIF(WeekNights!$D$3:$AV$14,'EO Validation'!B68),COUNTIF('Weekend Training'!$D$4:$Y$15,'EO Validation'!B68))</f>
        <v>0</v>
      </c>
      <c r="G68" t="s">
        <v>1293</v>
      </c>
      <c r="H68" s="95" t="s">
        <v>670</v>
      </c>
      <c r="I68" s="97" t="s">
        <v>257</v>
      </c>
      <c r="J68" s="93">
        <v>1</v>
      </c>
      <c r="K68" s="100">
        <f>SUM(COUNTIF(WeekNights!$D$15:$AV$26,'EO Validation'!H68),COUNTIF('Weekend Training'!$D$15:$Y$26,'EO Validation'!H68))</f>
        <v>1</v>
      </c>
      <c r="M68" t="s">
        <v>1357</v>
      </c>
      <c r="N68" s="95" t="s">
        <v>784</v>
      </c>
      <c r="O68" s="97" t="s">
        <v>351</v>
      </c>
      <c r="P68" s="93">
        <v>2</v>
      </c>
      <c r="Q68" s="100">
        <f>SUM(COUNTIF(WeekNights!$D$27:$AV$38,'EO Validation'!N68),COUNTIF('Weekend Training'!$D$27:$Y$38,'EO Validation'!N68))</f>
        <v>1</v>
      </c>
      <c r="S68" t="s">
        <v>1432</v>
      </c>
      <c r="T68" s="95" t="s">
        <v>903</v>
      </c>
      <c r="U68" s="96" t="s">
        <v>449</v>
      </c>
      <c r="V68" s="93">
        <v>3</v>
      </c>
      <c r="W68" s="100">
        <f>SUM(COUNTIF(WeekNights!$D$39:$AV$50,'EO Validation'!T68),COUNTIF('Weekend Training'!$D$39:$Y$51,'EO Validation'!T68))</f>
        <v>0</v>
      </c>
      <c r="Z68" s="79"/>
      <c r="AA68" s="38"/>
      <c r="AB68" s="38"/>
      <c r="AC68" s="46"/>
    </row>
    <row r="69" spans="1:29">
      <c r="A69" s="44" t="s">
        <v>1048</v>
      </c>
      <c r="B69" s="95" t="s">
        <v>569</v>
      </c>
      <c r="C69" s="97" t="s">
        <v>171</v>
      </c>
      <c r="D69" s="93">
        <v>2</v>
      </c>
      <c r="E69" s="94">
        <f>SUM(COUNTIF(WeekNights!$D$3:$AV$14,'EO Validation'!B69),COUNTIF('Weekend Training'!$D$4:$Y$15,'EO Validation'!B69))</f>
        <v>2</v>
      </c>
      <c r="G69" t="s">
        <v>1294</v>
      </c>
      <c r="H69" s="95" t="s">
        <v>671</v>
      </c>
      <c r="I69" s="97" t="s">
        <v>259</v>
      </c>
      <c r="J69" s="93">
        <v>1</v>
      </c>
      <c r="K69" s="100">
        <f>SUM(COUNTIF(WeekNights!$D$15:$AV$26,'EO Validation'!H69),COUNTIF('Weekend Training'!$D$15:$Y$26,'EO Validation'!H69))</f>
        <v>0</v>
      </c>
      <c r="M69" t="s">
        <v>1358</v>
      </c>
      <c r="N69" s="95" t="s">
        <v>785</v>
      </c>
      <c r="O69" s="97" t="s">
        <v>353</v>
      </c>
      <c r="P69" s="93">
        <v>2</v>
      </c>
      <c r="Q69" s="100">
        <f>SUM(COUNTIF(WeekNights!$D$27:$AV$38,'EO Validation'!N69),COUNTIF('Weekend Training'!$D$27:$Y$38,'EO Validation'!N69))</f>
        <v>0</v>
      </c>
      <c r="S69" t="s">
        <v>1433</v>
      </c>
      <c r="T69" s="91" t="s">
        <v>980</v>
      </c>
      <c r="U69" s="96" t="s">
        <v>546</v>
      </c>
      <c r="V69" s="93">
        <v>18</v>
      </c>
      <c r="W69" s="100">
        <f>SUM(COUNTIF(WeekNights!$D$39:$AV$50,'EO Validation'!T69),COUNTIF('Weekend Training'!$D$39:$Y$51,'EO Validation'!T69))</f>
        <v>0</v>
      </c>
      <c r="Z69" s="79"/>
      <c r="AA69" s="38"/>
      <c r="AB69" s="38"/>
      <c r="AC69" s="46"/>
    </row>
    <row r="70" spans="1:29">
      <c r="A70" s="44" t="s">
        <v>1049</v>
      </c>
      <c r="B70" s="95" t="s">
        <v>570</v>
      </c>
      <c r="C70" s="1183" t="s">
        <v>173</v>
      </c>
      <c r="D70" s="93">
        <v>1</v>
      </c>
      <c r="E70" s="94">
        <f>SUM(COUNTIF(WeekNights!$D$3:$AV$14,'EO Validation'!B70),COUNTIF('Weekend Training'!$D$4:$Y$15,'EO Validation'!B70))</f>
        <v>1</v>
      </c>
      <c r="G70" t="s">
        <v>1295</v>
      </c>
      <c r="H70" s="95" t="s">
        <v>672</v>
      </c>
      <c r="I70" s="97" t="s">
        <v>261</v>
      </c>
      <c r="J70" s="93">
        <v>1</v>
      </c>
      <c r="K70" s="100">
        <f>SUM(COUNTIF(WeekNights!$D$15:$AV$26,'EO Validation'!H70),COUNTIF('Weekend Training'!$D$15:$Y$26,'EO Validation'!H70))</f>
        <v>0</v>
      </c>
      <c r="M70" t="s">
        <v>1359</v>
      </c>
      <c r="N70" s="95" t="s">
        <v>786</v>
      </c>
      <c r="O70" s="97" t="s">
        <v>355</v>
      </c>
      <c r="P70" s="93">
        <v>3</v>
      </c>
      <c r="Q70" s="100">
        <f>SUM(COUNTIF(WeekNights!$D$27:$AV$38,'EO Validation'!N70),COUNTIF('Weekend Training'!$D$27:$Y$38,'EO Validation'!N70))</f>
        <v>0</v>
      </c>
      <c r="S70" t="s">
        <v>1434</v>
      </c>
      <c r="T70" s="95" t="s">
        <v>909</v>
      </c>
      <c r="U70" s="96" t="s">
        <v>450</v>
      </c>
      <c r="V70" s="93">
        <v>1</v>
      </c>
      <c r="W70" s="100">
        <f>SUM(COUNTIF(WeekNights!$D$39:$AV$50,'EO Validation'!T70),COUNTIF('Weekend Training'!$D$39:$Y$51,'EO Validation'!T70))</f>
        <v>1</v>
      </c>
      <c r="Z70" s="79"/>
      <c r="AA70" s="38"/>
      <c r="AB70" s="38"/>
      <c r="AC70" s="46"/>
    </row>
    <row r="71" spans="1:29">
      <c r="A71" s="44" t="s">
        <v>1050</v>
      </c>
      <c r="B71" s="95" t="s">
        <v>571</v>
      </c>
      <c r="C71" s="97" t="s">
        <v>175</v>
      </c>
      <c r="D71" s="93">
        <v>1</v>
      </c>
      <c r="E71" s="94">
        <f>SUM(COUNTIF(WeekNights!$D$3:$AV$14,'EO Validation'!B71),COUNTIF('Weekend Training'!$D$4:$Y$15,'EO Validation'!B71))</f>
        <v>0</v>
      </c>
      <c r="G71" t="s">
        <v>1296</v>
      </c>
      <c r="H71" s="95" t="s">
        <v>673</v>
      </c>
      <c r="I71" s="97" t="s">
        <v>263</v>
      </c>
      <c r="J71" s="93">
        <v>1</v>
      </c>
      <c r="K71" s="100">
        <f>SUM(COUNTIF(WeekNights!$D$15:$AV$26,'EO Validation'!H71),COUNTIF('Weekend Training'!$D$15:$Y$26,'EO Validation'!H71))</f>
        <v>0</v>
      </c>
      <c r="M71" t="s">
        <v>1360</v>
      </c>
      <c r="N71" s="95" t="s">
        <v>787</v>
      </c>
      <c r="O71" s="97" t="s">
        <v>357</v>
      </c>
      <c r="P71" s="93">
        <v>1</v>
      </c>
      <c r="Q71" s="100">
        <f>SUM(COUNTIF(WeekNights!$D$27:$AV$38,'EO Validation'!N71),COUNTIF('Weekend Training'!$D$27:$Y$38,'EO Validation'!N71))</f>
        <v>1</v>
      </c>
      <c r="S71" t="s">
        <v>1435</v>
      </c>
      <c r="T71" s="95" t="s">
        <v>910</v>
      </c>
      <c r="U71" s="96" t="s">
        <v>451</v>
      </c>
      <c r="V71" s="93">
        <v>1</v>
      </c>
      <c r="W71" s="100">
        <f>SUM(COUNTIF(WeekNights!$D$39:$AV$50,'EO Validation'!T71),COUNTIF('Weekend Training'!$D$39:$Y$51,'EO Validation'!T71))</f>
        <v>1</v>
      </c>
      <c r="Z71" s="79"/>
      <c r="AA71" s="38"/>
      <c r="AB71" s="38"/>
      <c r="AC71" s="46"/>
    </row>
    <row r="72" spans="1:29">
      <c r="A72" s="44" t="s">
        <v>1051</v>
      </c>
      <c r="B72" s="95" t="s">
        <v>572</v>
      </c>
      <c r="C72" s="97" t="s">
        <v>177</v>
      </c>
      <c r="D72" s="93">
        <v>2</v>
      </c>
      <c r="E72" s="94">
        <f>SUM(COUNTIF(WeekNights!$D$3:$AV$14,'EO Validation'!B72),COUNTIF('Weekend Training'!$D$4:$Y$15,'EO Validation'!B72))</f>
        <v>0</v>
      </c>
      <c r="G72" t="s">
        <v>1297</v>
      </c>
      <c r="H72" s="95" t="s">
        <v>678</v>
      </c>
      <c r="I72" s="97" t="s">
        <v>265</v>
      </c>
      <c r="J72" s="93">
        <v>2</v>
      </c>
      <c r="K72" s="100">
        <f>SUM(COUNTIF(WeekNights!$D$15:$AV$26,'EO Validation'!H72),COUNTIF('Weekend Training'!$D$15:$Y$26,'EO Validation'!H72))</f>
        <v>2</v>
      </c>
      <c r="M72" t="s">
        <v>1361</v>
      </c>
      <c r="N72" s="95" t="s">
        <v>788</v>
      </c>
      <c r="O72" s="97" t="s">
        <v>359</v>
      </c>
      <c r="P72" s="93">
        <v>2</v>
      </c>
      <c r="Q72" s="100">
        <f>SUM(COUNTIF(WeekNights!$D$27:$AV$38,'EO Validation'!N72),COUNTIF('Weekend Training'!$D$27:$Y$38,'EO Validation'!N72))</f>
        <v>0</v>
      </c>
      <c r="S72" t="s">
        <v>1436</v>
      </c>
      <c r="T72" s="95" t="s">
        <v>911</v>
      </c>
      <c r="U72" s="96" t="s">
        <v>452</v>
      </c>
      <c r="V72" s="93">
        <v>1</v>
      </c>
      <c r="W72" s="100">
        <f>SUM(COUNTIF(WeekNights!$D$39:$AV$50,'EO Validation'!T72),COUNTIF('Weekend Training'!$D$39:$Y$51,'EO Validation'!T72))</f>
        <v>1</v>
      </c>
      <c r="Z72" s="79"/>
      <c r="AA72" s="38"/>
      <c r="AB72" s="38"/>
      <c r="AC72" s="46"/>
    </row>
    <row r="73" spans="1:29">
      <c r="A73" s="44" t="s">
        <v>1052</v>
      </c>
      <c r="B73" s="95" t="s">
        <v>579</v>
      </c>
      <c r="C73" s="97" t="s">
        <v>181</v>
      </c>
      <c r="D73" s="93">
        <v>6</v>
      </c>
      <c r="E73" s="94">
        <f>SUM(COUNTIF(WeekNights!$D$3:$AV$14,'EO Validation'!B73),COUNTIF('Weekend Training'!$D$4:$Y$15,'EO Validation'!B73))</f>
        <v>0</v>
      </c>
      <c r="G73" t="s">
        <v>1298</v>
      </c>
      <c r="H73" s="95" t="s">
        <v>128</v>
      </c>
      <c r="I73" s="97" t="s">
        <v>267</v>
      </c>
      <c r="J73" s="93">
        <v>8</v>
      </c>
      <c r="K73" s="100">
        <f>SUM(COUNTIF(WeekNights!$D$15:$AV$26,'EO Validation'!H73),COUNTIF('Weekend Training'!$D$15:$Y$26,'EO Validation'!H73))</f>
        <v>0</v>
      </c>
      <c r="M73" t="s">
        <v>1362</v>
      </c>
      <c r="N73" s="95" t="s">
        <v>789</v>
      </c>
      <c r="O73" s="97" t="s">
        <v>361</v>
      </c>
      <c r="P73" s="93">
        <v>3</v>
      </c>
      <c r="Q73" s="100">
        <f>SUM(COUNTIF(WeekNights!$D$27:$AV$38,'EO Validation'!N73),COUNTIF('Weekend Training'!$D$27:$Y$38,'EO Validation'!N73))</f>
        <v>0</v>
      </c>
      <c r="S73" t="s">
        <v>1437</v>
      </c>
      <c r="T73" s="95" t="s">
        <v>912</v>
      </c>
      <c r="U73" s="96" t="s">
        <v>453</v>
      </c>
      <c r="V73" s="93">
        <v>1</v>
      </c>
      <c r="W73" s="100">
        <f>SUM(COUNTIF(WeekNights!$D$39:$AV$50,'EO Validation'!T73),COUNTIF('Weekend Training'!$D$39:$Y$51,'EO Validation'!T73))</f>
        <v>1</v>
      </c>
      <c r="Z73" s="79"/>
      <c r="AA73" s="38"/>
      <c r="AB73" s="38"/>
      <c r="AC73" s="46"/>
    </row>
    <row r="74" spans="1:29">
      <c r="A74" s="44" t="s">
        <v>1053</v>
      </c>
      <c r="B74" s="95" t="s">
        <v>580</v>
      </c>
      <c r="C74" s="97" t="s">
        <v>183</v>
      </c>
      <c r="D74" s="93">
        <v>3</v>
      </c>
      <c r="E74" s="94">
        <f>SUM(COUNTIF(WeekNights!$D$3:$AV$14,'EO Validation'!B74),COUNTIF('Weekend Training'!$D$4:$Y$15,'EO Validation'!B74))</f>
        <v>0</v>
      </c>
      <c r="G74" t="s">
        <v>1299</v>
      </c>
      <c r="H74" s="95" t="s">
        <v>681</v>
      </c>
      <c r="I74" s="97" t="s">
        <v>269</v>
      </c>
      <c r="J74" s="93">
        <v>1</v>
      </c>
      <c r="K74" s="100">
        <f>SUM(COUNTIF(WeekNights!$D$15:$AV$26,'EO Validation'!H74),COUNTIF('Weekend Training'!$D$15:$Y$26,'EO Validation'!H74))</f>
        <v>0</v>
      </c>
      <c r="M74" t="s">
        <v>1363</v>
      </c>
      <c r="N74" s="95" t="s">
        <v>797</v>
      </c>
      <c r="O74" s="97" t="s">
        <v>362</v>
      </c>
      <c r="P74" s="93">
        <v>3</v>
      </c>
      <c r="Q74" s="100">
        <f>SUM(COUNTIF(WeekNights!$D$27:$AV$38,'EO Validation'!N74),COUNTIF('Weekend Training'!$D$27:$Y$38,'EO Validation'!N74))</f>
        <v>0</v>
      </c>
      <c r="S74" t="s">
        <v>1438</v>
      </c>
      <c r="T74" s="95" t="s">
        <v>913</v>
      </c>
      <c r="U74" s="96" t="s">
        <v>454</v>
      </c>
      <c r="V74" s="93">
        <v>2</v>
      </c>
      <c r="W74" s="100">
        <f>SUM(COUNTIF(WeekNights!$D$39:$AV$50,'EO Validation'!T74),COUNTIF('Weekend Training'!$D$39:$Y$51,'EO Validation'!T74))</f>
        <v>0</v>
      </c>
      <c r="Z74" s="79"/>
      <c r="AA74" s="38"/>
      <c r="AB74" s="38"/>
      <c r="AC74" s="46"/>
    </row>
    <row r="75" spans="1:29">
      <c r="A75" s="44" t="s">
        <v>1054</v>
      </c>
      <c r="B75" s="95" t="s">
        <v>593</v>
      </c>
      <c r="C75" s="97" t="s">
        <v>195</v>
      </c>
      <c r="D75" s="93">
        <v>1</v>
      </c>
      <c r="E75" s="94">
        <f>SUM(COUNTIF(WeekNights!$D$3:$AV$14,'EO Validation'!B75),COUNTIF('Weekend Training'!$D$4:$Y$15,'EO Validation'!B75))</f>
        <v>0</v>
      </c>
      <c r="G75" t="s">
        <v>1300</v>
      </c>
      <c r="H75" s="95" t="s">
        <v>682</v>
      </c>
      <c r="I75" s="97" t="s">
        <v>270</v>
      </c>
      <c r="J75" s="93">
        <v>1</v>
      </c>
      <c r="K75" s="100">
        <f>SUM(COUNTIF(WeekNights!$D$15:$AV$26,'EO Validation'!H75),COUNTIF('Weekend Training'!$D$15:$Y$26,'EO Validation'!H75))</f>
        <v>0</v>
      </c>
      <c r="M75" t="s">
        <v>1364</v>
      </c>
      <c r="N75" s="95" t="s">
        <v>798</v>
      </c>
      <c r="O75" s="97" t="s">
        <v>198</v>
      </c>
      <c r="P75" s="93">
        <v>6</v>
      </c>
      <c r="Q75" s="100">
        <f>SUM(COUNTIF(WeekNights!$D$27:$AV$38,'EO Validation'!N75),COUNTIF('Weekend Training'!$D$27:$Y$38,'EO Validation'!N75))</f>
        <v>0</v>
      </c>
      <c r="S75" t="s">
        <v>1439</v>
      </c>
      <c r="T75" s="95" t="s">
        <v>914</v>
      </c>
      <c r="U75" s="96" t="s">
        <v>456</v>
      </c>
      <c r="V75" s="93">
        <v>3</v>
      </c>
      <c r="W75" s="100">
        <f>SUM(COUNTIF(WeekNights!$D$39:$AV$50,'EO Validation'!T75),COUNTIF('Weekend Training'!$D$39:$Y$51,'EO Validation'!T75))</f>
        <v>0</v>
      </c>
      <c r="Z75" s="79"/>
      <c r="AA75" s="38"/>
      <c r="AB75" s="38"/>
      <c r="AC75" s="46"/>
    </row>
    <row r="76" spans="1:29">
      <c r="A76" s="44" t="s">
        <v>1055</v>
      </c>
      <c r="B76" s="95" t="s">
        <v>594</v>
      </c>
      <c r="C76" s="97" t="s">
        <v>196</v>
      </c>
      <c r="D76" s="93">
        <v>1</v>
      </c>
      <c r="E76" s="94">
        <f>SUM(COUNTIF(WeekNights!$D$3:$AV$14,'EO Validation'!B76),COUNTIF('Weekend Training'!$D$4:$Y$15,'EO Validation'!B76))</f>
        <v>0</v>
      </c>
      <c r="G76" t="s">
        <v>1301</v>
      </c>
      <c r="H76" s="95" t="s">
        <v>683</v>
      </c>
      <c r="I76" s="96" t="s">
        <v>271</v>
      </c>
      <c r="J76" s="93">
        <v>1</v>
      </c>
      <c r="K76" s="100">
        <f>SUM(COUNTIF(WeekNights!$D$15:$AV$26,'EO Validation'!H76),COUNTIF('Weekend Training'!$D$15:$Y$26,'EO Validation'!H76))</f>
        <v>0</v>
      </c>
      <c r="M76" t="s">
        <v>1365</v>
      </c>
      <c r="N76" s="91" t="s">
        <v>876</v>
      </c>
      <c r="O76" s="96" t="s">
        <v>546</v>
      </c>
      <c r="P76" s="93">
        <v>18</v>
      </c>
      <c r="Q76" s="100">
        <f>SUM(COUNTIF(WeekNights!$D$27:$AV$38,'EO Validation'!N76),COUNTIF('Weekend Training'!$D$27:$Y$38,'EO Validation'!N76))</f>
        <v>0</v>
      </c>
      <c r="S76" t="s">
        <v>1440</v>
      </c>
      <c r="T76" s="95" t="s">
        <v>915</v>
      </c>
      <c r="U76" s="96" t="s">
        <v>458</v>
      </c>
      <c r="V76" s="93">
        <v>3</v>
      </c>
      <c r="W76" s="100">
        <f>SUM(COUNTIF(WeekNights!$D$39:$AV$50,'EO Validation'!T76),COUNTIF('Weekend Training'!$D$39:$Y$51,'EO Validation'!T76))</f>
        <v>0</v>
      </c>
      <c r="Z76" s="79"/>
      <c r="AA76" s="38"/>
      <c r="AB76" s="38"/>
      <c r="AC76" s="46"/>
    </row>
    <row r="77" spans="1:29">
      <c r="A77" s="44" t="s">
        <v>1056</v>
      </c>
      <c r="B77" s="95" t="s">
        <v>595</v>
      </c>
      <c r="C77" s="97" t="s">
        <v>197</v>
      </c>
      <c r="D77" s="93">
        <v>1</v>
      </c>
      <c r="E77" s="94">
        <f>SUM(COUNTIF(WeekNights!$D$3:$AV$14,'EO Validation'!B77),COUNTIF('Weekend Training'!$D$4:$Y$15,'EO Validation'!B77))</f>
        <v>0</v>
      </c>
      <c r="G77" t="s">
        <v>1302</v>
      </c>
      <c r="H77" s="95" t="s">
        <v>684</v>
      </c>
      <c r="I77" s="97" t="s">
        <v>272</v>
      </c>
      <c r="J77" s="93">
        <v>6</v>
      </c>
      <c r="K77" s="100">
        <f>SUM(COUNTIF(WeekNights!$D$15:$AV$26,'EO Validation'!H77),COUNTIF('Weekend Training'!$D$15:$Y$26,'EO Validation'!H77))</f>
        <v>0</v>
      </c>
      <c r="M77" t="s">
        <v>1366</v>
      </c>
      <c r="N77" s="95" t="s">
        <v>799</v>
      </c>
      <c r="O77" s="97" t="s">
        <v>363</v>
      </c>
      <c r="P77" s="93">
        <v>1</v>
      </c>
      <c r="Q77" s="100">
        <f>SUM(COUNTIF(WeekNights!$D$27:$AV$38,'EO Validation'!N77),COUNTIF('Weekend Training'!$D$27:$Y$38,'EO Validation'!N77))</f>
        <v>1</v>
      </c>
      <c r="S77" t="s">
        <v>1441</v>
      </c>
      <c r="T77" s="95" t="s">
        <v>918</v>
      </c>
      <c r="U77" s="96" t="s">
        <v>459</v>
      </c>
      <c r="V77" s="93">
        <v>1</v>
      </c>
      <c r="W77" s="100">
        <f>SUM(COUNTIF(WeekNights!$D$39:$AV$50,'EO Validation'!T77),COUNTIF('Weekend Training'!$D$39:$Y$51,'EO Validation'!T77))</f>
        <v>0</v>
      </c>
      <c r="Z77" s="79"/>
      <c r="AA77" s="38"/>
      <c r="AB77" s="38"/>
      <c r="AC77" s="46"/>
    </row>
    <row r="78" spans="1:29">
      <c r="A78" s="44" t="s">
        <v>1057</v>
      </c>
      <c r="B78" s="95" t="s">
        <v>596</v>
      </c>
      <c r="C78" s="97" t="s">
        <v>198</v>
      </c>
      <c r="D78" s="93">
        <v>6</v>
      </c>
      <c r="E78" s="94">
        <f>SUM(COUNTIF(WeekNights!$D$3:$AV$14,'EO Validation'!B78),COUNTIF('Weekend Training'!$D$4:$Y$15,'EO Validation'!B78))</f>
        <v>0</v>
      </c>
      <c r="G78" t="s">
        <v>1303</v>
      </c>
      <c r="H78" s="91" t="s">
        <v>757</v>
      </c>
      <c r="I78" s="96" t="s">
        <v>546</v>
      </c>
      <c r="J78" s="93">
        <v>18</v>
      </c>
      <c r="K78" s="100">
        <f>SUM(COUNTIF(WeekNights!$D$15:$AV$26,'EO Validation'!H78),COUNTIF('Weekend Training'!$D$15:$Y$26,'EO Validation'!H78))</f>
        <v>0</v>
      </c>
      <c r="M78" t="s">
        <v>1367</v>
      </c>
      <c r="N78" s="95" t="s">
        <v>800</v>
      </c>
      <c r="O78" s="97" t="s">
        <v>365</v>
      </c>
      <c r="P78" s="93">
        <v>2</v>
      </c>
      <c r="Q78" s="100">
        <f>SUM(COUNTIF(WeekNights!$D$27:$AV$38,'EO Validation'!N78),COUNTIF('Weekend Training'!$D$27:$Y$38,'EO Validation'!N78))</f>
        <v>0</v>
      </c>
      <c r="S78" t="s">
        <v>1442</v>
      </c>
      <c r="T78" s="95" t="s">
        <v>919</v>
      </c>
      <c r="U78" s="96" t="s">
        <v>461</v>
      </c>
      <c r="V78" s="93">
        <v>1</v>
      </c>
      <c r="W78" s="100">
        <f>SUM(COUNTIF(WeekNights!$D$39:$AV$50,'EO Validation'!T78),COUNTIF('Weekend Training'!$D$39:$Y$51,'EO Validation'!T78))</f>
        <v>0</v>
      </c>
      <c r="Z78" s="79"/>
      <c r="AA78" s="38"/>
      <c r="AB78" s="38"/>
      <c r="AC78" s="46"/>
    </row>
    <row r="79" spans="1:29">
      <c r="A79" s="45" t="s">
        <v>1058</v>
      </c>
      <c r="B79" s="91" t="s">
        <v>1016</v>
      </c>
      <c r="C79" s="96" t="s">
        <v>546</v>
      </c>
      <c r="D79" s="93">
        <v>18</v>
      </c>
      <c r="E79" s="94">
        <f>SUM(COUNTIF(WeekNights!$D$3:$AV$14,'EO Validation'!B79),COUNTIF('Weekend Training'!$D$4:$Y$15,'EO Validation'!B79))</f>
        <v>0</v>
      </c>
      <c r="G79" t="s">
        <v>1304</v>
      </c>
      <c r="H79" s="95" t="s">
        <v>685</v>
      </c>
      <c r="I79" s="97" t="s">
        <v>273</v>
      </c>
      <c r="J79" s="93">
        <v>2</v>
      </c>
      <c r="K79" s="100">
        <f>SUM(COUNTIF(WeekNights!$D$15:$AV$26,'EO Validation'!H79),COUNTIF('Weekend Training'!$D$15:$Y$26,'EO Validation'!H79))</f>
        <v>0</v>
      </c>
      <c r="M79" t="s">
        <v>1368</v>
      </c>
      <c r="N79" s="95" t="s">
        <v>801</v>
      </c>
      <c r="O79" s="97" t="s">
        <v>366</v>
      </c>
      <c r="P79" s="93">
        <v>1</v>
      </c>
      <c r="Q79" s="100">
        <f>SUM(COUNTIF(WeekNights!$D$27:$AV$38,'EO Validation'!N79),COUNTIF('Weekend Training'!$D$27:$Y$38,'EO Validation'!N79))</f>
        <v>0</v>
      </c>
      <c r="S79" t="s">
        <v>1443</v>
      </c>
      <c r="T79" s="95" t="s">
        <v>920</v>
      </c>
      <c r="U79" s="96" t="s">
        <v>463</v>
      </c>
      <c r="V79" s="93">
        <v>1</v>
      </c>
      <c r="W79" s="100">
        <f>SUM(COUNTIF(WeekNights!$D$39:$AV$50,'EO Validation'!T79),COUNTIF('Weekend Training'!$D$39:$Y$51,'EO Validation'!T79))</f>
        <v>0</v>
      </c>
      <c r="Z79" s="79"/>
      <c r="AA79" s="38"/>
      <c r="AB79" s="38"/>
      <c r="AC79" s="46"/>
    </row>
    <row r="80" spans="1:29">
      <c r="A80" s="44" t="s">
        <v>1059</v>
      </c>
      <c r="B80" s="95" t="s">
        <v>597</v>
      </c>
      <c r="C80" s="96" t="s">
        <v>199</v>
      </c>
      <c r="D80" s="93">
        <v>8</v>
      </c>
      <c r="E80" s="94">
        <f>SUM(COUNTIF(WeekNights!$D$3:$AV$14,'EO Validation'!B80),COUNTIF('Weekend Training'!$D$4:$Y$15,'EO Validation'!B80))</f>
        <v>0</v>
      </c>
      <c r="G80" t="s">
        <v>1305</v>
      </c>
      <c r="H80" s="95" t="s">
        <v>686</v>
      </c>
      <c r="I80" s="97" t="s">
        <v>208</v>
      </c>
      <c r="J80" s="93">
        <v>3</v>
      </c>
      <c r="K80" s="100">
        <f>SUM(COUNTIF(WeekNights!$D$15:$AV$26,'EO Validation'!H80),COUNTIF('Weekend Training'!$D$15:$Y$26,'EO Validation'!H80))</f>
        <v>0</v>
      </c>
      <c r="M80" t="s">
        <v>1369</v>
      </c>
      <c r="N80" s="95" t="s">
        <v>802</v>
      </c>
      <c r="O80" s="97" t="s">
        <v>367</v>
      </c>
      <c r="P80" s="93">
        <v>3</v>
      </c>
      <c r="Q80" s="100">
        <f>SUM(COUNTIF(WeekNights!$D$27:$AV$38,'EO Validation'!N80),COUNTIF('Weekend Training'!$D$27:$Y$38,'EO Validation'!N80))</f>
        <v>0</v>
      </c>
      <c r="S80" t="s">
        <v>1444</v>
      </c>
      <c r="T80" s="95" t="s">
        <v>924</v>
      </c>
      <c r="U80" s="96" t="s">
        <v>465</v>
      </c>
      <c r="V80" s="93">
        <v>1</v>
      </c>
      <c r="W80" s="100">
        <f>SUM(COUNTIF(WeekNights!$D$39:$AV$50,'EO Validation'!T80),COUNTIF('Weekend Training'!$D$39:$Y$51,'EO Validation'!T80))</f>
        <v>0</v>
      </c>
      <c r="Z80" s="79"/>
      <c r="AA80" s="38"/>
      <c r="AB80" s="38"/>
      <c r="AC80" s="46"/>
    </row>
    <row r="81" spans="1:29">
      <c r="A81" s="44" t="s">
        <v>1060</v>
      </c>
      <c r="B81" s="95" t="s">
        <v>600</v>
      </c>
      <c r="C81" s="97" t="s">
        <v>202</v>
      </c>
      <c r="D81" s="93">
        <v>1</v>
      </c>
      <c r="E81" s="94">
        <f>SUM(COUNTIF(WeekNights!$D$3:$AV$14,'EO Validation'!B81),COUNTIF('Weekend Training'!$D$4:$Y$15,'EO Validation'!B81))</f>
        <v>1</v>
      </c>
      <c r="G81" t="s">
        <v>1306</v>
      </c>
      <c r="H81" s="95" t="s">
        <v>687</v>
      </c>
      <c r="I81" s="97" t="s">
        <v>276</v>
      </c>
      <c r="J81" s="93">
        <v>1</v>
      </c>
      <c r="K81" s="100">
        <f>SUM(COUNTIF(WeekNights!$D$15:$AV$26,'EO Validation'!H81),COUNTIF('Weekend Training'!$D$15:$Y$26,'EO Validation'!H81))</f>
        <v>1</v>
      </c>
      <c r="M81" t="s">
        <v>1370</v>
      </c>
      <c r="N81" s="95" t="s">
        <v>803</v>
      </c>
      <c r="O81" s="97" t="s">
        <v>368</v>
      </c>
      <c r="P81" s="93">
        <v>2</v>
      </c>
      <c r="Q81" s="100">
        <f>SUM(COUNTIF(WeekNights!$D$27:$AV$38,'EO Validation'!N81),COUNTIF('Weekend Training'!$D$27:$Y$38,'EO Validation'!N81))</f>
        <v>0</v>
      </c>
      <c r="S81" t="s">
        <v>1445</v>
      </c>
      <c r="T81" s="95" t="s">
        <v>925</v>
      </c>
      <c r="U81" s="96" t="s">
        <v>467</v>
      </c>
      <c r="V81" s="93">
        <v>1</v>
      </c>
      <c r="W81" s="100">
        <f>SUM(COUNTIF(WeekNights!$D$39:$AV$50,'EO Validation'!T81),COUNTIF('Weekend Training'!$D$39:$Y$51,'EO Validation'!T81))</f>
        <v>1</v>
      </c>
      <c r="Z81" s="79"/>
      <c r="AA81" s="38"/>
      <c r="AB81" s="38"/>
      <c r="AC81" s="46"/>
    </row>
    <row r="82" spans="1:29">
      <c r="A82" s="44" t="s">
        <v>1061</v>
      </c>
      <c r="B82" s="95" t="s">
        <v>601</v>
      </c>
      <c r="C82" s="97" t="s">
        <v>204</v>
      </c>
      <c r="D82" s="93">
        <v>1</v>
      </c>
      <c r="E82" s="94">
        <f>SUM(COUNTIF(WeekNights!$D$3:$AV$14,'EO Validation'!B82),COUNTIF('Weekend Training'!$D$4:$Y$15,'EO Validation'!B82))</f>
        <v>0</v>
      </c>
      <c r="G82" t="s">
        <v>1307</v>
      </c>
      <c r="H82" s="95" t="s">
        <v>690</v>
      </c>
      <c r="I82" s="97" t="s">
        <v>277</v>
      </c>
      <c r="J82" s="93">
        <v>2</v>
      </c>
      <c r="K82" s="100">
        <f>SUM(COUNTIF(WeekNights!$D$15:$AV$26,'EO Validation'!H82),COUNTIF('Weekend Training'!$D$15:$Y$26,'EO Validation'!H82))</f>
        <v>0</v>
      </c>
      <c r="M82" t="s">
        <v>1371</v>
      </c>
      <c r="N82" s="95" t="s">
        <v>805</v>
      </c>
      <c r="O82" s="97" t="s">
        <v>369</v>
      </c>
      <c r="P82" s="93">
        <v>2</v>
      </c>
      <c r="Q82" s="100">
        <f>SUM(COUNTIF(WeekNights!$D$27:$AV$38,'EO Validation'!N82),COUNTIF('Weekend Training'!$D$27:$Y$38,'EO Validation'!N82))</f>
        <v>0</v>
      </c>
      <c r="S82" t="s">
        <v>1446</v>
      </c>
      <c r="T82" s="95" t="s">
        <v>926</v>
      </c>
      <c r="U82" s="96" t="s">
        <v>469</v>
      </c>
      <c r="V82" s="93">
        <v>3</v>
      </c>
      <c r="W82" s="100">
        <f>SUM(COUNTIF(WeekNights!$D$39:$AV$50,'EO Validation'!T82),COUNTIF('Weekend Training'!$D$39:$Y$51,'EO Validation'!T82))</f>
        <v>0</v>
      </c>
      <c r="Z82" s="79"/>
      <c r="AA82" s="38"/>
      <c r="AB82" s="38"/>
      <c r="AC82" s="46"/>
    </row>
    <row r="83" spans="1:29">
      <c r="A83" s="44" t="s">
        <v>1062</v>
      </c>
      <c r="B83" s="95" t="s">
        <v>602</v>
      </c>
      <c r="C83" s="97" t="s">
        <v>206</v>
      </c>
      <c r="D83" s="93">
        <v>8</v>
      </c>
      <c r="E83" s="94">
        <f>SUM(COUNTIF(WeekNights!$D$3:$AV$14,'EO Validation'!B83),COUNTIF('Weekend Training'!$D$4:$Y$15,'EO Validation'!B83))</f>
        <v>0</v>
      </c>
      <c r="G83" t="s">
        <v>1308</v>
      </c>
      <c r="H83" s="95" t="s">
        <v>691</v>
      </c>
      <c r="I83" s="97" t="s">
        <v>279</v>
      </c>
      <c r="J83" s="93">
        <v>2</v>
      </c>
      <c r="K83" s="100">
        <f>SUM(COUNTIF(WeekNights!$D$15:$AV$26,'EO Validation'!H83),COUNTIF('Weekend Training'!$D$15:$Y$26,'EO Validation'!H83))</f>
        <v>2</v>
      </c>
      <c r="M83" t="s">
        <v>1372</v>
      </c>
      <c r="N83" s="95" t="s">
        <v>806</v>
      </c>
      <c r="O83" s="97" t="s">
        <v>371</v>
      </c>
      <c r="P83" s="93">
        <v>3</v>
      </c>
      <c r="Q83" s="100">
        <f>SUM(COUNTIF(WeekNights!$D$27:$AV$38,'EO Validation'!N83),COUNTIF('Weekend Training'!$D$27:$Y$38,'EO Validation'!N83))</f>
        <v>0</v>
      </c>
      <c r="S83" t="s">
        <v>1447</v>
      </c>
      <c r="T83" s="95" t="s">
        <v>929</v>
      </c>
      <c r="U83" s="96" t="s">
        <v>470</v>
      </c>
      <c r="V83" s="93">
        <v>2</v>
      </c>
      <c r="W83" s="100">
        <f>SUM(COUNTIF(WeekNights!$D$39:$AV$50,'EO Validation'!T83),COUNTIF('Weekend Training'!$D$39:$Y$51,'EO Validation'!T83))</f>
        <v>0</v>
      </c>
      <c r="Z83" s="79"/>
      <c r="AA83" s="38"/>
      <c r="AB83" s="38"/>
      <c r="AC83" s="46"/>
    </row>
    <row r="84" spans="1:29">
      <c r="A84" s="44" t="s">
        <v>1063</v>
      </c>
      <c r="B84" s="95" t="s">
        <v>603</v>
      </c>
      <c r="C84" s="97" t="s">
        <v>208</v>
      </c>
      <c r="D84" s="93">
        <v>3</v>
      </c>
      <c r="E84" s="94">
        <f>SUM(COUNTIF(WeekNights!$D$3:$AV$14,'EO Validation'!B84),COUNTIF('Weekend Training'!$D$4:$Y$15,'EO Validation'!B84))</f>
        <v>0</v>
      </c>
      <c r="G84" t="s">
        <v>1309</v>
      </c>
      <c r="H84" s="95" t="s">
        <v>692</v>
      </c>
      <c r="I84" s="97" t="s">
        <v>281</v>
      </c>
      <c r="J84" s="93">
        <v>3</v>
      </c>
      <c r="K84" s="100">
        <f>SUM(COUNTIF(WeekNights!$D$15:$AV$26,'EO Validation'!H84),COUNTIF('Weekend Training'!$D$15:$Y$26,'EO Validation'!H84))</f>
        <v>0</v>
      </c>
      <c r="M84" t="s">
        <v>1373</v>
      </c>
      <c r="N84" s="95" t="s">
        <v>807</v>
      </c>
      <c r="O84" s="97" t="s">
        <v>373</v>
      </c>
      <c r="P84" s="93">
        <v>2</v>
      </c>
      <c r="Q84" s="100">
        <f>SUM(COUNTIF(WeekNights!$D$27:$AV$38,'EO Validation'!N84),COUNTIF('Weekend Training'!$D$27:$Y$38,'EO Validation'!N84))</f>
        <v>0</v>
      </c>
      <c r="S84" t="s">
        <v>1448</v>
      </c>
      <c r="T84" s="95" t="s">
        <v>930</v>
      </c>
      <c r="U84" s="96" t="s">
        <v>472</v>
      </c>
      <c r="V84" s="93">
        <v>2</v>
      </c>
      <c r="W84" s="100">
        <f>SUM(COUNTIF(WeekNights!$D$39:$AV$50,'EO Validation'!T84),COUNTIF('Weekend Training'!$D$39:$Y$51,'EO Validation'!T84))</f>
        <v>0</v>
      </c>
      <c r="Z84" s="79"/>
      <c r="AA84" s="38"/>
      <c r="AB84" s="38"/>
      <c r="AC84" s="46"/>
    </row>
    <row r="85" spans="1:29">
      <c r="A85" s="44" t="s">
        <v>1064</v>
      </c>
      <c r="B85" s="95" t="s">
        <v>604</v>
      </c>
      <c r="C85" s="97" t="s">
        <v>209</v>
      </c>
      <c r="D85" s="93">
        <v>6</v>
      </c>
      <c r="E85" s="94">
        <f>SUM(COUNTIF(WeekNights!$D$3:$AV$14,'EO Validation'!B85),COUNTIF('Weekend Training'!$D$4:$Y$15,'EO Validation'!B85))</f>
        <v>0</v>
      </c>
      <c r="G85" t="s">
        <v>1310</v>
      </c>
      <c r="H85" s="95" t="s">
        <v>693</v>
      </c>
      <c r="I85" s="97" t="s">
        <v>283</v>
      </c>
      <c r="J85" s="93">
        <v>2</v>
      </c>
      <c r="K85" s="100">
        <f>SUM(COUNTIF(WeekNights!$D$15:$AV$26,'EO Validation'!H85),COUNTIF('Weekend Training'!$D$15:$Y$26,'EO Validation'!H85))</f>
        <v>0</v>
      </c>
      <c r="M85" t="s">
        <v>1374</v>
      </c>
      <c r="N85" s="95" t="s">
        <v>812</v>
      </c>
      <c r="O85" s="97" t="s">
        <v>376</v>
      </c>
      <c r="P85" s="93">
        <v>1</v>
      </c>
      <c r="Q85" s="100">
        <f>SUM(COUNTIF(WeekNights!$D$27:$AV$38,'EO Validation'!N85),COUNTIF('Weekend Training'!$D$27:$Y$38,'EO Validation'!N85))</f>
        <v>0</v>
      </c>
      <c r="S85" t="s">
        <v>1449</v>
      </c>
      <c r="T85" s="95" t="s">
        <v>933</v>
      </c>
      <c r="U85" s="96" t="s">
        <v>474</v>
      </c>
      <c r="V85" s="93">
        <v>2</v>
      </c>
      <c r="W85" s="100">
        <f>SUM(COUNTIF(WeekNights!$D$39:$AV$50,'EO Validation'!T85),COUNTIF('Weekend Training'!$D$39:$Y$51,'EO Validation'!T85))</f>
        <v>0</v>
      </c>
      <c r="Z85" s="79"/>
      <c r="AA85" s="38"/>
      <c r="AB85" s="38"/>
      <c r="AC85" s="46"/>
    </row>
    <row r="86" spans="1:29">
      <c r="A86" s="44" t="s">
        <v>1065</v>
      </c>
      <c r="B86" s="95" t="s">
        <v>609</v>
      </c>
      <c r="C86" s="97" t="s">
        <v>210</v>
      </c>
      <c r="D86" s="93">
        <v>2</v>
      </c>
      <c r="E86" s="94">
        <f>SUM(COUNTIF(WeekNights!$D$3:$AV$14,'EO Validation'!B86),COUNTIF('Weekend Training'!$D$4:$Y$15,'EO Validation'!B86))</f>
        <v>0</v>
      </c>
      <c r="G86" t="s">
        <v>1311</v>
      </c>
      <c r="H86" s="95" t="s">
        <v>694</v>
      </c>
      <c r="I86" s="97" t="s">
        <v>285</v>
      </c>
      <c r="J86" s="93">
        <v>3</v>
      </c>
      <c r="K86" s="100">
        <f>SUM(COUNTIF(WeekNights!$D$15:$AV$26,'EO Validation'!H86),COUNTIF('Weekend Training'!$D$15:$Y$26,'EO Validation'!H86))</f>
        <v>0</v>
      </c>
      <c r="M86" t="s">
        <v>1375</v>
      </c>
      <c r="N86" s="95" t="s">
        <v>813</v>
      </c>
      <c r="O86" s="97" t="s">
        <v>378</v>
      </c>
      <c r="P86" s="93">
        <v>1</v>
      </c>
      <c r="Q86" s="100">
        <f>SUM(COUNTIF(WeekNights!$D$27:$AV$38,'EO Validation'!N86),COUNTIF('Weekend Training'!$D$27:$Y$38,'EO Validation'!N86))</f>
        <v>0</v>
      </c>
      <c r="S86" t="s">
        <v>1450</v>
      </c>
      <c r="T86" s="95" t="s">
        <v>934</v>
      </c>
      <c r="U86" s="96" t="s">
        <v>476</v>
      </c>
      <c r="V86" s="93">
        <v>3</v>
      </c>
      <c r="W86" s="100">
        <f>SUM(COUNTIF(WeekNights!$D$39:$AV$50,'EO Validation'!T86),COUNTIF('Weekend Training'!$D$39:$Y$51,'EO Validation'!T86))</f>
        <v>0</v>
      </c>
      <c r="Z86" s="79"/>
      <c r="AA86" s="38"/>
      <c r="AB86" s="38"/>
      <c r="AC86" s="46"/>
    </row>
    <row r="87" spans="1:29">
      <c r="A87" s="44" t="s">
        <v>1066</v>
      </c>
      <c r="B87" s="95" t="s">
        <v>610</v>
      </c>
      <c r="C87" s="97" t="s">
        <v>212</v>
      </c>
      <c r="D87" s="93">
        <v>2</v>
      </c>
      <c r="E87" s="94">
        <f>SUM(COUNTIF(WeekNights!$D$3:$AV$14,'EO Validation'!B87),COUNTIF('Weekend Training'!$D$4:$Y$15,'EO Validation'!B87))</f>
        <v>2</v>
      </c>
      <c r="G87" t="s">
        <v>1312</v>
      </c>
      <c r="H87" s="95" t="s">
        <v>695</v>
      </c>
      <c r="I87" s="97" t="s">
        <v>287</v>
      </c>
      <c r="J87" s="93">
        <v>6</v>
      </c>
      <c r="K87" s="100">
        <f>SUM(COUNTIF(WeekNights!$D$15:$AV$26,'EO Validation'!H87),COUNTIF('Weekend Training'!$D$15:$Y$26,'EO Validation'!H87))</f>
        <v>0</v>
      </c>
      <c r="M87" t="s">
        <v>1376</v>
      </c>
      <c r="N87" s="95" t="s">
        <v>816</v>
      </c>
      <c r="O87" s="97" t="s">
        <v>380</v>
      </c>
      <c r="P87" s="93">
        <v>2</v>
      </c>
      <c r="Q87" s="100">
        <f>SUM(COUNTIF(WeekNights!$D$27:$AV$38,'EO Validation'!N87),COUNTIF('Weekend Training'!$D$27:$Y$38,'EO Validation'!N87))</f>
        <v>0</v>
      </c>
      <c r="S87" t="s">
        <v>1451</v>
      </c>
      <c r="T87" s="95" t="s">
        <v>935</v>
      </c>
      <c r="U87" s="96" t="s">
        <v>478</v>
      </c>
      <c r="V87" s="93">
        <v>2</v>
      </c>
      <c r="W87" s="100">
        <f>SUM(COUNTIF(WeekNights!$D$39:$AV$50,'EO Validation'!T87),COUNTIF('Weekend Training'!$D$39:$Y$51,'EO Validation'!T87))</f>
        <v>0</v>
      </c>
      <c r="Z87" s="79"/>
      <c r="AA87" s="38"/>
      <c r="AB87" s="38"/>
      <c r="AC87" s="46"/>
    </row>
    <row r="88" spans="1:29">
      <c r="A88" s="44" t="s">
        <v>1067</v>
      </c>
      <c r="B88" s="95" t="s">
        <v>612</v>
      </c>
      <c r="C88" s="97" t="s">
        <v>213</v>
      </c>
      <c r="D88" s="93">
        <v>3</v>
      </c>
      <c r="E88" s="94">
        <f>SUM(COUNTIF(WeekNights!$D$3:$AV$14,'EO Validation'!B88),COUNTIF('Weekend Training'!$D$4:$Y$15,'EO Validation'!B88))</f>
        <v>0</v>
      </c>
      <c r="G88" t="s">
        <v>1313</v>
      </c>
      <c r="H88" s="95" t="s">
        <v>701</v>
      </c>
      <c r="I88" s="97" t="s">
        <v>288</v>
      </c>
      <c r="J88" s="93">
        <v>2</v>
      </c>
      <c r="K88" s="100">
        <f>SUM(COUNTIF(WeekNights!$D$15:$AV$26,'EO Validation'!H88),COUNTIF('Weekend Training'!$D$15:$Y$26,'EO Validation'!H88))</f>
        <v>0</v>
      </c>
      <c r="M88" t="s">
        <v>1377</v>
      </c>
      <c r="N88" s="95" t="s">
        <v>817</v>
      </c>
      <c r="O88" s="97" t="s">
        <v>381</v>
      </c>
      <c r="P88" s="93">
        <v>1</v>
      </c>
      <c r="Q88" s="100">
        <f>SUM(COUNTIF(WeekNights!$D$27:$AV$38,'EO Validation'!N88),COUNTIF('Weekend Training'!$D$27:$Y$38,'EO Validation'!N88))</f>
        <v>0</v>
      </c>
      <c r="S88" t="s">
        <v>1452</v>
      </c>
      <c r="T88" s="95" t="s">
        <v>936</v>
      </c>
      <c r="U88" s="96" t="s">
        <v>479</v>
      </c>
      <c r="V88" s="93">
        <v>3</v>
      </c>
      <c r="W88" s="100">
        <f>SUM(COUNTIF(WeekNights!$D$39:$AV$50,'EO Validation'!T88),COUNTIF('Weekend Training'!$D$39:$Y$51,'EO Validation'!T88))</f>
        <v>0</v>
      </c>
      <c r="Z88" s="79"/>
      <c r="AA88" s="38"/>
      <c r="AB88" s="38"/>
      <c r="AC88" s="46"/>
    </row>
    <row r="89" spans="1:29">
      <c r="A89" s="44" t="s">
        <v>1068</v>
      </c>
      <c r="B89" s="95" t="s">
        <v>616</v>
      </c>
      <c r="C89" s="97" t="s">
        <v>217</v>
      </c>
      <c r="D89" s="93">
        <v>2</v>
      </c>
      <c r="E89" s="94">
        <f>SUM(COUNTIF(WeekNights!$D$3:$AV$14,'EO Validation'!B89),COUNTIF('Weekend Training'!$D$4:$Y$15,'EO Validation'!B89))</f>
        <v>2</v>
      </c>
      <c r="G89" t="s">
        <v>1314</v>
      </c>
      <c r="H89" s="95" t="s">
        <v>702</v>
      </c>
      <c r="I89" s="97" t="s">
        <v>288</v>
      </c>
      <c r="J89" s="93">
        <v>2</v>
      </c>
      <c r="K89" s="100">
        <f>SUM(COUNTIF(WeekNights!$D$15:$AV$26,'EO Validation'!H89),COUNTIF('Weekend Training'!$D$15:$Y$26,'EO Validation'!H89))</f>
        <v>0</v>
      </c>
      <c r="M89" t="s">
        <v>1378</v>
      </c>
      <c r="N89" s="95" t="s">
        <v>818</v>
      </c>
      <c r="O89" s="97" t="s">
        <v>383</v>
      </c>
      <c r="P89" s="93">
        <v>2</v>
      </c>
      <c r="Q89" s="100">
        <f>SUM(COUNTIF(WeekNights!$D$27:$AV$38,'EO Validation'!N89),COUNTIF('Weekend Training'!$D$27:$Y$38,'EO Validation'!N89))</f>
        <v>0</v>
      </c>
      <c r="S89" t="s">
        <v>1453</v>
      </c>
      <c r="T89" s="95" t="s">
        <v>937</v>
      </c>
      <c r="U89" s="96" t="s">
        <v>480</v>
      </c>
      <c r="V89" s="93">
        <v>1</v>
      </c>
      <c r="W89" s="100">
        <f>SUM(COUNTIF(WeekNights!$D$39:$AV$50,'EO Validation'!T89),COUNTIF('Weekend Training'!$D$39:$Y$51,'EO Validation'!T89))</f>
        <v>0</v>
      </c>
      <c r="Z89" s="79"/>
      <c r="AA89" s="38"/>
      <c r="AB89" s="38"/>
      <c r="AC89" s="46"/>
    </row>
    <row r="90" spans="1:29">
      <c r="A90" s="44" t="s">
        <v>1069</v>
      </c>
      <c r="B90" s="95" t="s">
        <v>617</v>
      </c>
      <c r="C90" s="97" t="s">
        <v>218</v>
      </c>
      <c r="D90" s="93">
        <v>3</v>
      </c>
      <c r="E90" s="94">
        <f>SUM(COUNTIF(WeekNights!$D$3:$AV$14,'EO Validation'!B90),COUNTIF('Weekend Training'!$D$4:$Y$15,'EO Validation'!B90))</f>
        <v>0</v>
      </c>
      <c r="G90" t="s">
        <v>1315</v>
      </c>
      <c r="H90" s="95" t="s">
        <v>703</v>
      </c>
      <c r="I90" s="97" t="s">
        <v>291</v>
      </c>
      <c r="J90" s="93">
        <v>2</v>
      </c>
      <c r="K90" s="100">
        <f>SUM(COUNTIF(WeekNights!$D$15:$AV$26,'EO Validation'!H90),COUNTIF('Weekend Training'!$D$15:$Y$26,'EO Validation'!H90))</f>
        <v>2</v>
      </c>
      <c r="M90" t="s">
        <v>1379</v>
      </c>
      <c r="N90" s="95" t="s">
        <v>819</v>
      </c>
      <c r="O90" s="97" t="s">
        <v>384</v>
      </c>
      <c r="P90" s="93">
        <v>1</v>
      </c>
      <c r="Q90" s="100">
        <f>SUM(COUNTIF(WeekNights!$D$27:$AV$38,'EO Validation'!N90),COUNTIF('Weekend Training'!$D$27:$Y$38,'EO Validation'!N90))</f>
        <v>0</v>
      </c>
      <c r="S90" t="s">
        <v>1454</v>
      </c>
      <c r="T90" s="95" t="s">
        <v>938</v>
      </c>
      <c r="U90" s="96" t="s">
        <v>481</v>
      </c>
      <c r="V90" s="93">
        <v>2</v>
      </c>
      <c r="W90" s="100">
        <f>SUM(COUNTIF(WeekNights!$D$39:$AV$50,'EO Validation'!T90),COUNTIF('Weekend Training'!$D$39:$Y$51,'EO Validation'!T90))</f>
        <v>0</v>
      </c>
      <c r="Z90" s="79"/>
      <c r="AA90" s="38"/>
      <c r="AB90" s="38"/>
      <c r="AC90" s="46"/>
    </row>
    <row r="91" spans="1:29">
      <c r="A91" s="44" t="s">
        <v>1070</v>
      </c>
      <c r="B91" s="95" t="s">
        <v>618</v>
      </c>
      <c r="C91" s="97" t="s">
        <v>219</v>
      </c>
      <c r="D91" s="93">
        <v>2</v>
      </c>
      <c r="E91" s="94">
        <f>SUM(COUNTIF(WeekNights!$D$3:$AV$14,'EO Validation'!B91),COUNTIF('Weekend Training'!$D$4:$Y$15,'EO Validation'!B91))</f>
        <v>0</v>
      </c>
      <c r="G91" t="s">
        <v>1316</v>
      </c>
      <c r="H91" s="95" t="s">
        <v>708</v>
      </c>
      <c r="I91" s="97" t="s">
        <v>294</v>
      </c>
      <c r="J91" s="93">
        <v>1</v>
      </c>
      <c r="K91" s="100">
        <f>SUM(COUNTIF(WeekNights!$D$15:$AV$26,'EO Validation'!H91),COUNTIF('Weekend Training'!$D$15:$Y$26,'EO Validation'!H91))</f>
        <v>0</v>
      </c>
      <c r="M91" t="s">
        <v>1380</v>
      </c>
      <c r="N91" s="95" t="s">
        <v>820</v>
      </c>
      <c r="O91" s="97" t="s">
        <v>385</v>
      </c>
      <c r="P91" s="93">
        <v>3</v>
      </c>
      <c r="Q91" s="100">
        <f>SUM(COUNTIF(WeekNights!$D$27:$AV$38,'EO Validation'!N91),COUNTIF('Weekend Training'!$D$27:$Y$38,'EO Validation'!N91))</f>
        <v>0</v>
      </c>
      <c r="S91" t="s">
        <v>1455</v>
      </c>
      <c r="T91" s="95" t="s">
        <v>939</v>
      </c>
      <c r="U91" s="96" t="s">
        <v>482</v>
      </c>
      <c r="V91" s="93">
        <v>2</v>
      </c>
      <c r="W91" s="100">
        <f>SUM(COUNTIF(WeekNights!$D$39:$AV$50,'EO Validation'!T91),COUNTIF('Weekend Training'!$D$39:$Y$51,'EO Validation'!T91))</f>
        <v>0</v>
      </c>
      <c r="Z91" s="79"/>
      <c r="AA91" s="38"/>
      <c r="AB91" s="38"/>
      <c r="AC91" s="46"/>
    </row>
    <row r="92" spans="1:29">
      <c r="A92" s="44" t="s">
        <v>1071</v>
      </c>
      <c r="B92" s="95" t="s">
        <v>619</v>
      </c>
      <c r="C92" s="97" t="s">
        <v>221</v>
      </c>
      <c r="D92" s="93">
        <v>2</v>
      </c>
      <c r="E92" s="94">
        <f>SUM(COUNTIF(WeekNights!$D$3:$AV$14,'EO Validation'!B92),COUNTIF('Weekend Training'!$D$4:$Y$15,'EO Validation'!B92))</f>
        <v>2</v>
      </c>
      <c r="G92" t="s">
        <v>1317</v>
      </c>
      <c r="H92" s="95" t="s">
        <v>709</v>
      </c>
      <c r="I92" s="97" t="s">
        <v>296</v>
      </c>
      <c r="J92" s="93">
        <v>2</v>
      </c>
      <c r="K92" s="100">
        <f>SUM(COUNTIF(WeekNights!$D$15:$AV$26,'EO Validation'!H92),COUNTIF('Weekend Training'!$D$15:$Y$26,'EO Validation'!H92))</f>
        <v>0</v>
      </c>
      <c r="M92" t="s">
        <v>1381</v>
      </c>
      <c r="N92" s="95" t="s">
        <v>821</v>
      </c>
      <c r="O92" s="97" t="s">
        <v>211</v>
      </c>
      <c r="P92" s="93">
        <v>3</v>
      </c>
      <c r="Q92" s="100">
        <f>SUM(COUNTIF(WeekNights!$D$27:$AV$38,'EO Validation'!N92),COUNTIF('Weekend Training'!$D$27:$Y$38,'EO Validation'!N92))</f>
        <v>0</v>
      </c>
      <c r="S92" t="s">
        <v>1456</v>
      </c>
      <c r="T92" s="95" t="s">
        <v>940</v>
      </c>
      <c r="U92" s="96" t="s">
        <v>483</v>
      </c>
      <c r="V92" s="93">
        <v>3</v>
      </c>
      <c r="W92" s="100">
        <f>SUM(COUNTIF(WeekNights!$D$39:$AV$50,'EO Validation'!T92),COUNTIF('Weekend Training'!$D$39:$Y$51,'EO Validation'!T92))</f>
        <v>0</v>
      </c>
      <c r="Z92" s="79"/>
      <c r="AA92" s="38"/>
      <c r="AB92" s="38"/>
      <c r="AC92" s="46"/>
    </row>
    <row r="93" spans="1:29">
      <c r="A93" s="44" t="s">
        <v>1072</v>
      </c>
      <c r="B93" s="95" t="s">
        <v>620</v>
      </c>
      <c r="C93" s="97" t="s">
        <v>223</v>
      </c>
      <c r="D93" s="93">
        <v>3</v>
      </c>
      <c r="E93" s="94">
        <f>SUM(COUNTIF(WeekNights!$D$3:$AV$14,'EO Validation'!B93),COUNTIF('Weekend Training'!$D$4:$Y$15,'EO Validation'!B93))</f>
        <v>0</v>
      </c>
      <c r="G93" t="s">
        <v>1318</v>
      </c>
      <c r="H93" s="95" t="s">
        <v>710</v>
      </c>
      <c r="I93" s="97" t="s">
        <v>298</v>
      </c>
      <c r="J93" s="93">
        <v>1</v>
      </c>
      <c r="K93" s="100">
        <f>SUM(COUNTIF(WeekNights!$D$15:$AV$26,'EO Validation'!H93),COUNTIF('Weekend Training'!$D$15:$Y$26,'EO Validation'!H93))</f>
        <v>1</v>
      </c>
      <c r="M93" t="s">
        <v>1382</v>
      </c>
      <c r="N93" s="95" t="s">
        <v>822</v>
      </c>
      <c r="O93" s="97" t="s">
        <v>386</v>
      </c>
      <c r="P93" s="93">
        <v>2</v>
      </c>
      <c r="Q93" s="100">
        <f>SUM(COUNTIF(WeekNights!$D$27:$AV$38,'EO Validation'!N93),COUNTIF('Weekend Training'!$D$27:$Y$38,'EO Validation'!N93))</f>
        <v>0</v>
      </c>
      <c r="S93" t="s">
        <v>1457</v>
      </c>
      <c r="T93" s="95" t="s">
        <v>941</v>
      </c>
      <c r="U93" s="96" t="s">
        <v>484</v>
      </c>
      <c r="V93" s="93">
        <v>2</v>
      </c>
      <c r="W93" s="100">
        <f>SUM(COUNTIF(WeekNights!$D$39:$AV$50,'EO Validation'!T93),COUNTIF('Weekend Training'!$D$39:$Y$51,'EO Validation'!T93))</f>
        <v>0</v>
      </c>
      <c r="Z93" s="79"/>
      <c r="AA93" s="38"/>
      <c r="AB93" s="38"/>
      <c r="AC93" s="46"/>
    </row>
    <row r="94" spans="1:29">
      <c r="A94" s="44" t="s">
        <v>1073</v>
      </c>
      <c r="B94" s="95" t="s">
        <v>621</v>
      </c>
      <c r="C94" s="97" t="s">
        <v>225</v>
      </c>
      <c r="D94" s="93">
        <v>2</v>
      </c>
      <c r="E94" s="94">
        <f>SUM(COUNTIF(WeekNights!$D$3:$AV$14,'EO Validation'!B94),COUNTIF('Weekend Training'!$D$4:$Y$15,'EO Validation'!B94))</f>
        <v>2</v>
      </c>
      <c r="G94" t="s">
        <v>1319</v>
      </c>
      <c r="H94" s="95" t="s">
        <v>711</v>
      </c>
      <c r="I94" s="97" t="s">
        <v>300</v>
      </c>
      <c r="J94" s="93">
        <v>3</v>
      </c>
      <c r="K94" s="100">
        <f>SUM(COUNTIF(WeekNights!$D$15:$AV$26,'EO Validation'!H94),COUNTIF('Weekend Training'!$D$15:$Y$26,'EO Validation'!H94))</f>
        <v>0</v>
      </c>
      <c r="M94" t="s">
        <v>1383</v>
      </c>
      <c r="N94" s="95" t="s">
        <v>823</v>
      </c>
      <c r="O94" s="97" t="s">
        <v>387</v>
      </c>
      <c r="P94" s="93">
        <v>1</v>
      </c>
      <c r="Q94" s="100">
        <f>SUM(COUNTIF(WeekNights!$D$27:$AV$38,'EO Validation'!N94),COUNTIF('Weekend Training'!$D$27:$Y$38,'EO Validation'!N94))</f>
        <v>0</v>
      </c>
      <c r="S94" t="s">
        <v>1458</v>
      </c>
      <c r="T94" s="95" t="s">
        <v>942</v>
      </c>
      <c r="U94" s="96" t="s">
        <v>485</v>
      </c>
      <c r="V94" s="93">
        <v>1</v>
      </c>
      <c r="W94" s="100">
        <f>SUM(COUNTIF(WeekNights!$D$39:$AV$50,'EO Validation'!T94),COUNTIF('Weekend Training'!$D$39:$Y$51,'EO Validation'!T94))</f>
        <v>0</v>
      </c>
      <c r="Z94" s="79"/>
      <c r="AA94" s="38"/>
      <c r="AB94" s="38"/>
      <c r="AC94" s="46"/>
    </row>
    <row r="95" spans="1:29">
      <c r="A95" s="44" t="s">
        <v>1074</v>
      </c>
      <c r="B95" s="95" t="s">
        <v>622</v>
      </c>
      <c r="C95" s="97" t="s">
        <v>227</v>
      </c>
      <c r="D95" s="93">
        <v>1</v>
      </c>
      <c r="E95" s="94">
        <f>SUM(COUNTIF(WeekNights!$D$3:$AV$14,'EO Validation'!B95),COUNTIF('Weekend Training'!$D$4:$Y$15,'EO Validation'!B95))</f>
        <v>1</v>
      </c>
      <c r="G95" t="s">
        <v>1320</v>
      </c>
      <c r="H95" s="95" t="s">
        <v>712</v>
      </c>
      <c r="I95" s="97" t="s">
        <v>301</v>
      </c>
      <c r="J95" s="93">
        <v>2</v>
      </c>
      <c r="K95" s="100">
        <f>SUM(COUNTIF(WeekNights!$D$15:$AV$26,'EO Validation'!H95),COUNTIF('Weekend Training'!$D$15:$Y$26,'EO Validation'!H95))</f>
        <v>2</v>
      </c>
      <c r="M95" t="s">
        <v>1384</v>
      </c>
      <c r="N95" s="95" t="s">
        <v>824</v>
      </c>
      <c r="O95" s="97" t="s">
        <v>388</v>
      </c>
      <c r="P95" s="93">
        <v>2</v>
      </c>
      <c r="Q95" s="100">
        <f>SUM(COUNTIF(WeekNights!$D$27:$AV$38,'EO Validation'!N95),COUNTIF('Weekend Training'!$D$27:$Y$38,'EO Validation'!N95))</f>
        <v>0</v>
      </c>
      <c r="S95" t="s">
        <v>1459</v>
      </c>
      <c r="T95" s="95" t="s">
        <v>943</v>
      </c>
      <c r="U95" s="96" t="s">
        <v>486</v>
      </c>
      <c r="V95" s="93">
        <v>5</v>
      </c>
      <c r="W95" s="100">
        <f>SUM(COUNTIF(WeekNights!$D$39:$AV$50,'EO Validation'!T95),COUNTIF('Weekend Training'!$D$39:$Y$51,'EO Validation'!T95))</f>
        <v>0</v>
      </c>
      <c r="Z95" s="79"/>
      <c r="AA95" s="38"/>
      <c r="AB95" s="38"/>
      <c r="AC95" s="46"/>
    </row>
    <row r="96" spans="1:29">
      <c r="A96" s="44" t="s">
        <v>1075</v>
      </c>
      <c r="B96" s="95" t="s">
        <v>623</v>
      </c>
      <c r="C96" s="97" t="s">
        <v>229</v>
      </c>
      <c r="D96" s="93">
        <v>1</v>
      </c>
      <c r="E96" s="94">
        <f>SUM(COUNTIF(WeekNights!$D$3:$AV$14,'EO Validation'!B96),COUNTIF('Weekend Training'!$D$4:$Y$15,'EO Validation'!B96))</f>
        <v>1</v>
      </c>
      <c r="G96" t="s">
        <v>1321</v>
      </c>
      <c r="H96" s="95" t="s">
        <v>713</v>
      </c>
      <c r="I96" s="97" t="s">
        <v>302</v>
      </c>
      <c r="J96" s="93">
        <v>1</v>
      </c>
      <c r="K96" s="100">
        <f>SUM(COUNTIF(WeekNights!$D$15:$AV$26,'EO Validation'!H96),COUNTIF('Weekend Training'!$D$15:$Y$26,'EO Validation'!H96))</f>
        <v>0</v>
      </c>
      <c r="M96" t="s">
        <v>1385</v>
      </c>
      <c r="N96" s="95" t="s">
        <v>825</v>
      </c>
      <c r="O96" s="97" t="s">
        <v>389</v>
      </c>
      <c r="P96" s="93">
        <v>1</v>
      </c>
      <c r="Q96" s="100">
        <f>SUM(COUNTIF(WeekNights!$D$27:$AV$38,'EO Validation'!N96),COUNTIF('Weekend Training'!$D$27:$Y$38,'EO Validation'!N96))</f>
        <v>0</v>
      </c>
      <c r="S96" t="s">
        <v>1460</v>
      </c>
      <c r="T96" s="95" t="s">
        <v>946</v>
      </c>
      <c r="U96" s="96" t="s">
        <v>487</v>
      </c>
      <c r="V96" s="93">
        <v>1</v>
      </c>
      <c r="W96" s="100">
        <f>SUM(COUNTIF(WeekNights!$D$39:$AV$50,'EO Validation'!T96),COUNTIF('Weekend Training'!$D$39:$Y$51,'EO Validation'!T96))</f>
        <v>0</v>
      </c>
      <c r="Z96" s="79"/>
      <c r="AA96" s="38"/>
      <c r="AB96" s="38"/>
      <c r="AC96" s="46"/>
    </row>
    <row r="97" spans="1:29">
      <c r="A97" s="44" t="s">
        <v>1076</v>
      </c>
      <c r="B97" s="95" t="s">
        <v>624</v>
      </c>
      <c r="C97" s="97" t="s">
        <v>231</v>
      </c>
      <c r="D97" s="93">
        <v>1</v>
      </c>
      <c r="E97" s="94">
        <f>SUM(COUNTIF(WeekNights!$D$3:$AV$14,'EO Validation'!B97),COUNTIF('Weekend Training'!$D$4:$Y$15,'EO Validation'!B97))</f>
        <v>0</v>
      </c>
      <c r="G97" t="s">
        <v>1322</v>
      </c>
      <c r="H97" s="95" t="s">
        <v>717</v>
      </c>
      <c r="I97" s="97" t="s">
        <v>303</v>
      </c>
      <c r="J97" s="93">
        <v>3</v>
      </c>
      <c r="K97" s="100">
        <f>SUM(COUNTIF(WeekNights!$D$15:$AV$26,'EO Validation'!H97),COUNTIF('Weekend Training'!$D$15:$Y$26,'EO Validation'!H97))</f>
        <v>0</v>
      </c>
      <c r="M97" t="s">
        <v>1386</v>
      </c>
      <c r="N97" s="95" t="s">
        <v>828</v>
      </c>
      <c r="O97" s="97" t="s">
        <v>390</v>
      </c>
      <c r="P97" s="93">
        <v>1</v>
      </c>
      <c r="Q97" s="100">
        <f>SUM(COUNTIF(WeekNights!$D$27:$AV$38,'EO Validation'!N97),COUNTIF('Weekend Training'!$D$27:$Y$38,'EO Validation'!N97))</f>
        <v>0</v>
      </c>
      <c r="S97" t="s">
        <v>1461</v>
      </c>
      <c r="T97" s="95" t="s">
        <v>947</v>
      </c>
      <c r="U97" s="96" t="s">
        <v>488</v>
      </c>
      <c r="V97" s="93">
        <v>1</v>
      </c>
      <c r="W97" s="100">
        <f>SUM(COUNTIF(WeekNights!$D$39:$AV$50,'EO Validation'!T97),COUNTIF('Weekend Training'!$D$39:$Y$51,'EO Validation'!T97))</f>
        <v>0</v>
      </c>
      <c r="Z97" s="79"/>
      <c r="AA97" s="38"/>
      <c r="AB97" s="38"/>
      <c r="AC97" s="46"/>
    </row>
    <row r="98" spans="1:29">
      <c r="A98" s="44"/>
      <c r="B98" s="79"/>
      <c r="C98" s="38"/>
      <c r="D98" s="39"/>
      <c r="E98" s="46"/>
      <c r="G98" t="s">
        <v>1323</v>
      </c>
      <c r="H98" s="95" t="s">
        <v>718</v>
      </c>
      <c r="I98" s="97" t="s">
        <v>305</v>
      </c>
      <c r="J98" s="93">
        <v>3</v>
      </c>
      <c r="K98" s="100">
        <f>SUM(COUNTIF(WeekNights!$D$15:$AV$26,'EO Validation'!H98),COUNTIF('Weekend Training'!$D$15:$Y$26,'EO Validation'!H98))</f>
        <v>0</v>
      </c>
      <c r="M98" t="s">
        <v>1387</v>
      </c>
      <c r="N98" s="95" t="s">
        <v>829</v>
      </c>
      <c r="O98" s="97" t="s">
        <v>391</v>
      </c>
      <c r="P98" s="93">
        <v>1</v>
      </c>
      <c r="Q98" s="100">
        <f>SUM(COUNTIF(WeekNights!$D$27:$AV$38,'EO Validation'!N98),COUNTIF('Weekend Training'!$D$27:$Y$38,'EO Validation'!N98))</f>
        <v>0</v>
      </c>
      <c r="S98" t="s">
        <v>1462</v>
      </c>
      <c r="T98" s="95" t="s">
        <v>948</v>
      </c>
      <c r="U98" s="96" t="s">
        <v>489</v>
      </c>
      <c r="V98" s="93">
        <v>1</v>
      </c>
      <c r="W98" s="100">
        <f>SUM(COUNTIF(WeekNights!$D$39:$AV$50,'EO Validation'!T98),COUNTIF('Weekend Training'!$D$39:$Y$51,'EO Validation'!T98))</f>
        <v>0</v>
      </c>
      <c r="Z98" s="79"/>
      <c r="AA98" s="38"/>
      <c r="AB98" s="38"/>
      <c r="AC98" s="46"/>
    </row>
    <row r="99" spans="1:29">
      <c r="A99" s="44"/>
      <c r="B99" s="79"/>
      <c r="C99" s="38"/>
      <c r="D99" s="39"/>
      <c r="E99" s="46"/>
      <c r="G99" t="s">
        <v>1324</v>
      </c>
      <c r="H99" s="95" t="s">
        <v>719</v>
      </c>
      <c r="I99" s="97" t="s">
        <v>307</v>
      </c>
      <c r="J99" s="93">
        <v>2</v>
      </c>
      <c r="K99" s="100">
        <f>SUM(COUNTIF(WeekNights!$D$15:$AV$26,'EO Validation'!H99),COUNTIF('Weekend Training'!$D$15:$Y$26,'EO Validation'!H99))</f>
        <v>0</v>
      </c>
      <c r="M99" t="s">
        <v>1388</v>
      </c>
      <c r="N99" s="95" t="s">
        <v>830</v>
      </c>
      <c r="O99" s="97" t="s">
        <v>392</v>
      </c>
      <c r="P99" s="93">
        <v>3</v>
      </c>
      <c r="Q99" s="100">
        <f>SUM(COUNTIF(WeekNights!$D$27:$AV$38,'EO Validation'!N99),COUNTIF('Weekend Training'!$D$27:$Y$38,'EO Validation'!N99))</f>
        <v>0</v>
      </c>
      <c r="S99" t="s">
        <v>1463</v>
      </c>
      <c r="T99" s="95" t="s">
        <v>949</v>
      </c>
      <c r="U99" s="96" t="s">
        <v>490</v>
      </c>
      <c r="V99" s="93">
        <v>1</v>
      </c>
      <c r="W99" s="100">
        <f>SUM(COUNTIF(WeekNights!$D$39:$AV$50,'EO Validation'!T99),COUNTIF('Weekend Training'!$D$39:$Y$51,'EO Validation'!T99))</f>
        <v>0</v>
      </c>
      <c r="Z99" s="79"/>
      <c r="AA99" s="38"/>
      <c r="AB99" s="38"/>
      <c r="AC99" s="46"/>
    </row>
    <row r="100" spans="1:29">
      <c r="A100" s="44"/>
      <c r="B100" s="79"/>
      <c r="C100" s="38"/>
      <c r="D100" s="39"/>
      <c r="E100" s="46"/>
      <c r="G100" t="s">
        <v>1325</v>
      </c>
      <c r="H100" s="95" t="s">
        <v>720</v>
      </c>
      <c r="I100" s="97" t="s">
        <v>308</v>
      </c>
      <c r="J100" s="93">
        <v>1</v>
      </c>
      <c r="K100" s="100">
        <f>SUM(COUNTIF(WeekNights!$D$15:$AV$26,'EO Validation'!H100),COUNTIF('Weekend Training'!$D$15:$Y$26,'EO Validation'!H100))</f>
        <v>1</v>
      </c>
      <c r="M100" t="s">
        <v>1389</v>
      </c>
      <c r="N100" s="95" t="s">
        <v>831</v>
      </c>
      <c r="O100" s="97" t="s">
        <v>393</v>
      </c>
      <c r="P100" s="93">
        <v>1</v>
      </c>
      <c r="Q100" s="100">
        <f>SUM(COUNTIF(WeekNights!$D$27:$AV$38,'EO Validation'!N100),COUNTIF('Weekend Training'!$D$27:$Y$38,'EO Validation'!N100))</f>
        <v>0</v>
      </c>
      <c r="S100" t="s">
        <v>1464</v>
      </c>
      <c r="T100" s="95" t="s">
        <v>950</v>
      </c>
      <c r="U100" s="96" t="s">
        <v>491</v>
      </c>
      <c r="V100" s="93">
        <v>1</v>
      </c>
      <c r="W100" s="100">
        <f>SUM(COUNTIF(WeekNights!$D$39:$AV$50,'EO Validation'!T100),COUNTIF('Weekend Training'!$D$39:$Y$51,'EO Validation'!T100))</f>
        <v>0</v>
      </c>
      <c r="Z100" s="79"/>
      <c r="AA100" s="38"/>
      <c r="AB100" s="38"/>
      <c r="AC100" s="46"/>
    </row>
    <row r="101" spans="1:29">
      <c r="A101" s="44"/>
      <c r="B101" s="79"/>
      <c r="C101" s="38"/>
      <c r="D101" s="39"/>
      <c r="E101" s="46"/>
      <c r="G101" t="s">
        <v>1326</v>
      </c>
      <c r="H101" s="95" t="s">
        <v>721</v>
      </c>
      <c r="I101" s="97" t="s">
        <v>309</v>
      </c>
      <c r="J101" s="93">
        <v>3</v>
      </c>
      <c r="K101" s="100">
        <f>SUM(COUNTIF(WeekNights!$D$15:$AV$26,'EO Validation'!H101),COUNTIF('Weekend Training'!$D$15:$Y$26,'EO Validation'!H101))</f>
        <v>0</v>
      </c>
      <c r="M101" t="s">
        <v>1390</v>
      </c>
      <c r="N101" s="95" t="s">
        <v>832</v>
      </c>
      <c r="O101" s="97" t="s">
        <v>394</v>
      </c>
      <c r="P101" s="93">
        <v>1</v>
      </c>
      <c r="Q101" s="100">
        <f>SUM(COUNTIF(WeekNights!$D$27:$AV$38,'EO Validation'!N101),COUNTIF('Weekend Training'!$D$27:$Y$38,'EO Validation'!N101))</f>
        <v>0</v>
      </c>
      <c r="S101" t="s">
        <v>1465</v>
      </c>
      <c r="T101" s="95" t="s">
        <v>951</v>
      </c>
      <c r="U101" s="96" t="s">
        <v>492</v>
      </c>
      <c r="V101" s="93">
        <v>1</v>
      </c>
      <c r="W101" s="100">
        <f>SUM(COUNTIF(WeekNights!$D$39:$AV$50,'EO Validation'!T101),COUNTIF('Weekend Training'!$D$39:$Y$51,'EO Validation'!T101))</f>
        <v>0</v>
      </c>
      <c r="Z101" s="79"/>
      <c r="AA101" s="38"/>
      <c r="AB101" s="38"/>
      <c r="AC101" s="46"/>
    </row>
    <row r="102" spans="1:29">
      <c r="A102" s="44"/>
      <c r="B102" s="79"/>
      <c r="C102" s="38"/>
      <c r="D102" s="39"/>
      <c r="E102" s="46"/>
      <c r="G102" t="s">
        <v>1327</v>
      </c>
      <c r="H102" s="95" t="s">
        <v>724</v>
      </c>
      <c r="I102" s="96" t="s">
        <v>310</v>
      </c>
      <c r="J102" s="93">
        <v>2</v>
      </c>
      <c r="K102" s="100">
        <f>SUM(COUNTIF(WeekNights!$D$15:$AV$26,'EO Validation'!H102),COUNTIF('Weekend Training'!$D$15:$Y$26,'EO Validation'!H102))</f>
        <v>0</v>
      </c>
      <c r="M102" t="s">
        <v>1391</v>
      </c>
      <c r="N102" s="95" t="s">
        <v>833</v>
      </c>
      <c r="O102" s="97" t="s">
        <v>395</v>
      </c>
      <c r="P102" s="93">
        <v>1</v>
      </c>
      <c r="Q102" s="100">
        <f>SUM(COUNTIF(WeekNights!$D$27:$AV$38,'EO Validation'!N102),COUNTIF('Weekend Training'!$D$27:$Y$38,'EO Validation'!N102))</f>
        <v>0</v>
      </c>
      <c r="S102" t="s">
        <v>1466</v>
      </c>
      <c r="T102" s="95" t="s">
        <v>952</v>
      </c>
      <c r="U102" s="96" t="s">
        <v>493</v>
      </c>
      <c r="V102" s="93">
        <v>3</v>
      </c>
      <c r="W102" s="100">
        <f>SUM(COUNTIF(WeekNights!$D$39:$AV$50,'EO Validation'!T102),COUNTIF('Weekend Training'!$D$39:$Y$51,'EO Validation'!T102))</f>
        <v>0</v>
      </c>
      <c r="Z102" s="79"/>
      <c r="AA102" s="38"/>
      <c r="AB102" s="38"/>
      <c r="AC102" s="46"/>
    </row>
    <row r="103" spans="1:29">
      <c r="A103" s="44"/>
      <c r="B103" s="79"/>
      <c r="C103" s="38"/>
      <c r="D103" s="39"/>
      <c r="E103" s="46"/>
      <c r="G103" t="s">
        <v>1328</v>
      </c>
      <c r="H103" s="95" t="s">
        <v>725</v>
      </c>
      <c r="I103" s="97" t="s">
        <v>312</v>
      </c>
      <c r="J103" s="93">
        <v>1</v>
      </c>
      <c r="K103" s="100">
        <f>SUM(COUNTIF(WeekNights!$D$15:$AV$26,'EO Validation'!H103),COUNTIF('Weekend Training'!$D$15:$Y$26,'EO Validation'!H103))</f>
        <v>0</v>
      </c>
      <c r="M103" t="s">
        <v>1392</v>
      </c>
      <c r="N103" s="95" t="s">
        <v>834</v>
      </c>
      <c r="O103" s="97" t="s">
        <v>396</v>
      </c>
      <c r="P103" s="93">
        <v>1</v>
      </c>
      <c r="Q103" s="100">
        <f>SUM(COUNTIF(WeekNights!$D$27:$AV$38,'EO Validation'!N103),COUNTIF('Weekend Training'!$D$27:$Y$38,'EO Validation'!N103))</f>
        <v>0</v>
      </c>
      <c r="S103" t="s">
        <v>1467</v>
      </c>
      <c r="T103" s="95" t="s">
        <v>953</v>
      </c>
      <c r="U103" s="96" t="s">
        <v>494</v>
      </c>
      <c r="V103" s="93">
        <v>1</v>
      </c>
      <c r="W103" s="100">
        <f>SUM(COUNTIF(WeekNights!$D$39:$AV$50,'EO Validation'!T103),COUNTIF('Weekend Training'!$D$39:$Y$51,'EO Validation'!T103))</f>
        <v>0</v>
      </c>
      <c r="Z103" s="79"/>
      <c r="AA103" s="38"/>
      <c r="AB103" s="38"/>
      <c r="AC103" s="46"/>
    </row>
    <row r="104" spans="1:29">
      <c r="A104" s="44"/>
      <c r="B104" s="79"/>
      <c r="C104" s="38"/>
      <c r="D104" s="39"/>
      <c r="E104" s="46"/>
      <c r="G104" t="s">
        <v>1329</v>
      </c>
      <c r="H104" s="95" t="s">
        <v>726</v>
      </c>
      <c r="I104" s="97" t="s">
        <v>314</v>
      </c>
      <c r="J104" s="93">
        <v>3</v>
      </c>
      <c r="K104" s="100">
        <f>SUM(COUNTIF(WeekNights!$D$15:$AV$26,'EO Validation'!H104),COUNTIF('Weekend Training'!$D$15:$Y$26,'EO Validation'!H104))</f>
        <v>0</v>
      </c>
      <c r="M104" t="s">
        <v>1393</v>
      </c>
      <c r="N104" s="95" t="s">
        <v>835</v>
      </c>
      <c r="O104" s="97" t="s">
        <v>398</v>
      </c>
      <c r="P104" s="93">
        <v>1</v>
      </c>
      <c r="Q104" s="100">
        <f>SUM(COUNTIF(WeekNights!$D$27:$AV$38,'EO Validation'!N104),COUNTIF('Weekend Training'!$D$27:$Y$38,'EO Validation'!N104))</f>
        <v>0</v>
      </c>
      <c r="S104" t="s">
        <v>1468</v>
      </c>
      <c r="T104" s="95" t="s">
        <v>954</v>
      </c>
      <c r="U104" s="96" t="s">
        <v>496</v>
      </c>
      <c r="V104" s="93">
        <v>2</v>
      </c>
      <c r="W104" s="100">
        <f>SUM(COUNTIF(WeekNights!$D$39:$AV$50,'EO Validation'!T104),COUNTIF('Weekend Training'!$D$39:$Y$51,'EO Validation'!T104))</f>
        <v>0</v>
      </c>
      <c r="Z104" s="79"/>
      <c r="AA104" s="38"/>
      <c r="AB104" s="38"/>
      <c r="AC104" s="46"/>
    </row>
    <row r="105" spans="1:29">
      <c r="A105" s="44"/>
      <c r="B105" s="79"/>
      <c r="C105" s="38"/>
      <c r="D105" s="39"/>
      <c r="E105" s="46"/>
      <c r="G105" t="s">
        <v>1330</v>
      </c>
      <c r="H105" s="95" t="s">
        <v>727</v>
      </c>
      <c r="I105" s="97" t="s">
        <v>316</v>
      </c>
      <c r="J105" s="93">
        <v>2</v>
      </c>
      <c r="K105" s="100">
        <f>SUM(COUNTIF(WeekNights!$D$15:$AV$26,'EO Validation'!H105),COUNTIF('Weekend Training'!$D$15:$Y$26,'EO Validation'!H105))</f>
        <v>0</v>
      </c>
      <c r="M105" t="s">
        <v>1394</v>
      </c>
      <c r="N105" s="95" t="s">
        <v>836</v>
      </c>
      <c r="O105" s="97" t="s">
        <v>400</v>
      </c>
      <c r="P105" s="93">
        <v>1</v>
      </c>
      <c r="Q105" s="100">
        <f>SUM(COUNTIF(WeekNights!$D$27:$AV$38,'EO Validation'!N105),COUNTIF('Weekend Training'!$D$27:$Y$38,'EO Validation'!N105))</f>
        <v>0</v>
      </c>
      <c r="S105" t="s">
        <v>1469</v>
      </c>
      <c r="T105" s="95" t="s">
        <v>955</v>
      </c>
      <c r="U105" s="96" t="s">
        <v>498</v>
      </c>
      <c r="V105" s="93">
        <v>3</v>
      </c>
      <c r="W105" s="100">
        <f>SUM(COUNTIF(WeekNights!$D$39:$AV$50,'EO Validation'!T105),COUNTIF('Weekend Training'!$D$39:$Y$51,'EO Validation'!T105))</f>
        <v>0</v>
      </c>
      <c r="Z105" s="79"/>
      <c r="AA105" s="38"/>
      <c r="AB105" s="38"/>
      <c r="AC105" s="46"/>
    </row>
    <row r="106" spans="1:29">
      <c r="A106" s="44"/>
      <c r="B106" s="79"/>
      <c r="C106" s="38"/>
      <c r="D106" s="39"/>
      <c r="E106" s="46"/>
      <c r="G106" t="s">
        <v>1331</v>
      </c>
      <c r="H106" s="95" t="s">
        <v>731</v>
      </c>
      <c r="I106" s="97" t="s">
        <v>317</v>
      </c>
      <c r="J106" s="93">
        <v>2</v>
      </c>
      <c r="K106" s="100">
        <f>SUM(COUNTIF(WeekNights!$D$15:$AV$26,'EO Validation'!H106),COUNTIF('Weekend Training'!$D$15:$Y$26,'EO Validation'!H106))</f>
        <v>0</v>
      </c>
      <c r="M106" t="s">
        <v>1395</v>
      </c>
      <c r="N106" s="95" t="s">
        <v>837</v>
      </c>
      <c r="O106" s="97" t="s">
        <v>402</v>
      </c>
      <c r="P106" s="93">
        <v>12</v>
      </c>
      <c r="Q106" s="100">
        <f>SUM(COUNTIF(WeekNights!$D$27:$AV$38,'EO Validation'!N106),COUNTIF('Weekend Training'!$D$27:$Y$38,'EO Validation'!N106))</f>
        <v>0</v>
      </c>
      <c r="S106" t="s">
        <v>1470</v>
      </c>
      <c r="T106" s="95" t="s">
        <v>956</v>
      </c>
      <c r="U106" s="96" t="s">
        <v>499</v>
      </c>
      <c r="V106" s="93">
        <v>3</v>
      </c>
      <c r="W106" s="100">
        <f>SUM(COUNTIF(WeekNights!$D$39:$AV$50,'EO Validation'!T106),COUNTIF('Weekend Training'!$D$39:$Y$51,'EO Validation'!T106))</f>
        <v>0</v>
      </c>
      <c r="Z106" s="79"/>
      <c r="AA106" s="38"/>
      <c r="AB106" s="38"/>
      <c r="AC106" s="46"/>
    </row>
    <row r="107" spans="1:29">
      <c r="A107" s="44"/>
      <c r="B107" s="79"/>
      <c r="C107" s="38"/>
      <c r="D107" s="39"/>
      <c r="E107" s="46"/>
      <c r="G107" t="s">
        <v>1332</v>
      </c>
      <c r="H107" s="95" t="s">
        <v>732</v>
      </c>
      <c r="I107" s="97" t="s">
        <v>319</v>
      </c>
      <c r="J107" s="93">
        <v>1</v>
      </c>
      <c r="K107" s="100">
        <f>SUM(COUNTIF(WeekNights!$D$15:$AV$26,'EO Validation'!H107),COUNTIF('Weekend Training'!$D$15:$Y$26,'EO Validation'!H107))</f>
        <v>0</v>
      </c>
      <c r="M107" t="s">
        <v>1396</v>
      </c>
      <c r="N107" s="95" t="s">
        <v>838</v>
      </c>
      <c r="O107" s="97" t="s">
        <v>403</v>
      </c>
      <c r="P107" s="93">
        <v>3</v>
      </c>
      <c r="Q107" s="100">
        <f>SUM(COUNTIF(WeekNights!$D$27:$AV$38,'EO Validation'!N107),COUNTIF('Weekend Training'!$D$27:$Y$38,'EO Validation'!N107))</f>
        <v>0</v>
      </c>
      <c r="S107" t="s">
        <v>1471</v>
      </c>
      <c r="T107" s="95" t="s">
        <v>957</v>
      </c>
      <c r="U107" s="96" t="s">
        <v>501</v>
      </c>
      <c r="V107" s="93">
        <v>4</v>
      </c>
      <c r="W107" s="100">
        <f>SUM(COUNTIF(WeekNights!$D$39:$AV$50,'EO Validation'!T107),COUNTIF('Weekend Training'!$D$39:$Y$51,'EO Validation'!T107))</f>
        <v>0</v>
      </c>
      <c r="Z107" s="79"/>
      <c r="AA107" s="38"/>
      <c r="AB107" s="38"/>
      <c r="AC107" s="46"/>
    </row>
    <row r="108" spans="1:29">
      <c r="A108" s="44"/>
      <c r="B108" s="79"/>
      <c r="C108" s="38"/>
      <c r="D108" s="39"/>
      <c r="E108" s="46"/>
      <c r="G108" t="s">
        <v>1333</v>
      </c>
      <c r="H108" s="95" t="s">
        <v>733</v>
      </c>
      <c r="I108" s="97" t="s">
        <v>321</v>
      </c>
      <c r="J108" s="93">
        <v>3</v>
      </c>
      <c r="K108" s="100">
        <f>SUM(COUNTIF(WeekNights!$D$15:$AV$26,'EO Validation'!H108),COUNTIF('Weekend Training'!$D$15:$Y$26,'EO Validation'!H108))</f>
        <v>0</v>
      </c>
      <c r="M108" t="s">
        <v>1397</v>
      </c>
      <c r="N108" s="95" t="s">
        <v>842</v>
      </c>
      <c r="O108" s="97" t="s">
        <v>404</v>
      </c>
      <c r="P108" s="93">
        <v>1</v>
      </c>
      <c r="Q108" s="100">
        <f>SUM(COUNTIF(WeekNights!$D$27:$AV$38,'EO Validation'!N108),COUNTIF('Weekend Training'!$D$27:$Y$38,'EO Validation'!N108))</f>
        <v>0</v>
      </c>
      <c r="S108" t="s">
        <v>1472</v>
      </c>
      <c r="T108" s="95" t="s">
        <v>958</v>
      </c>
      <c r="U108" s="96" t="s">
        <v>232</v>
      </c>
      <c r="V108" s="93">
        <v>4</v>
      </c>
      <c r="W108" s="100">
        <f>SUM(COUNTIF(WeekNights!$D$39:$AV$50,'EO Validation'!T108),COUNTIF('Weekend Training'!$D$39:$Y$51,'EO Validation'!T108))</f>
        <v>0</v>
      </c>
      <c r="Z108" s="79"/>
      <c r="AA108" s="38"/>
      <c r="AB108" s="38"/>
      <c r="AC108" s="46"/>
    </row>
    <row r="109" spans="1:29">
      <c r="A109" s="44"/>
      <c r="B109" s="79"/>
      <c r="C109" s="38"/>
      <c r="D109" s="39"/>
      <c r="E109" s="46"/>
      <c r="G109" t="s">
        <v>1334</v>
      </c>
      <c r="H109" s="95" t="s">
        <v>734</v>
      </c>
      <c r="I109" s="97" t="s">
        <v>323</v>
      </c>
      <c r="J109" s="93">
        <v>2</v>
      </c>
      <c r="K109" s="100">
        <f>SUM(COUNTIF(WeekNights!$D$15:$AV$26,'EO Validation'!H109),COUNTIF('Weekend Training'!$D$15:$Y$26,'EO Validation'!H109))</f>
        <v>0</v>
      </c>
      <c r="M109" t="s">
        <v>1398</v>
      </c>
      <c r="N109" s="95" t="s">
        <v>843</v>
      </c>
      <c r="O109" s="97" t="s">
        <v>406</v>
      </c>
      <c r="P109" s="93">
        <v>1</v>
      </c>
      <c r="Q109" s="100">
        <f>SUM(COUNTIF(WeekNights!$D$27:$AV$38,'EO Validation'!N109),COUNTIF('Weekend Training'!$D$27:$Y$38,'EO Validation'!N109))</f>
        <v>0</v>
      </c>
      <c r="S109" t="s">
        <v>1473</v>
      </c>
      <c r="T109" s="95" t="s">
        <v>959</v>
      </c>
      <c r="U109" s="96" t="s">
        <v>503</v>
      </c>
      <c r="V109" s="93">
        <v>3</v>
      </c>
      <c r="W109" s="100">
        <f>SUM(COUNTIF(WeekNights!$D$39:$AV$50,'EO Validation'!T109),COUNTIF('Weekend Training'!$D$39:$Y$51,'EO Validation'!T109))</f>
        <v>0</v>
      </c>
      <c r="Z109" s="79"/>
      <c r="AA109" s="38"/>
      <c r="AB109" s="38"/>
      <c r="AC109" s="46"/>
    </row>
    <row r="110" spans="1:29">
      <c r="A110" s="44"/>
      <c r="B110" s="79"/>
      <c r="C110" s="38"/>
      <c r="D110" s="39"/>
      <c r="E110" s="46"/>
      <c r="G110" t="s">
        <v>1335</v>
      </c>
      <c r="H110" s="95" t="s">
        <v>735</v>
      </c>
      <c r="I110" s="97" t="s">
        <v>325</v>
      </c>
      <c r="J110" s="93">
        <v>6</v>
      </c>
      <c r="K110" s="100">
        <f>SUM(COUNTIF(WeekNights!$D$15:$AV$26,'EO Validation'!H110),COUNTIF('Weekend Training'!$D$15:$Y$26,'EO Validation'!H110))</f>
        <v>0</v>
      </c>
      <c r="M110" t="s">
        <v>1399</v>
      </c>
      <c r="N110" s="95" t="s">
        <v>844</v>
      </c>
      <c r="O110" s="97" t="s">
        <v>408</v>
      </c>
      <c r="P110" s="93">
        <v>1</v>
      </c>
      <c r="Q110" s="100">
        <f>SUM(COUNTIF(WeekNights!$D$27:$AV$38,'EO Validation'!N110),COUNTIF('Weekend Training'!$D$27:$Y$38,'EO Validation'!N110))</f>
        <v>0</v>
      </c>
      <c r="T110" s="79"/>
      <c r="U110" s="38"/>
      <c r="V110" s="38"/>
      <c r="W110" s="46"/>
      <c r="Z110" s="79"/>
      <c r="AA110" s="38"/>
      <c r="AB110" s="38"/>
      <c r="AC110" s="46"/>
    </row>
    <row r="111" spans="1:29">
      <c r="A111" s="44"/>
      <c r="B111" s="79"/>
      <c r="C111" s="38"/>
      <c r="D111" s="39"/>
      <c r="E111" s="46"/>
      <c r="H111" s="79"/>
      <c r="I111" s="38"/>
      <c r="J111" s="38"/>
      <c r="K111" s="49"/>
      <c r="M111" t="s">
        <v>1400</v>
      </c>
      <c r="N111" s="95" t="s">
        <v>845</v>
      </c>
      <c r="O111" s="97" t="s">
        <v>410</v>
      </c>
      <c r="P111" s="93">
        <v>1</v>
      </c>
      <c r="Q111" s="100">
        <f>SUM(COUNTIF(WeekNights!$D$27:$AV$38,'EO Validation'!N111),COUNTIF('Weekend Training'!$D$27:$Y$38,'EO Validation'!N111))</f>
        <v>0</v>
      </c>
      <c r="T111" s="79"/>
      <c r="U111" s="38"/>
      <c r="V111" s="38"/>
      <c r="W111" s="46"/>
      <c r="Z111" s="79"/>
      <c r="AA111" s="38"/>
      <c r="AB111" s="38"/>
      <c r="AC111" s="46"/>
    </row>
    <row r="112" spans="1:29">
      <c r="A112" s="44"/>
      <c r="B112" s="79"/>
      <c r="C112" s="38"/>
      <c r="D112" s="39"/>
      <c r="E112" s="46"/>
      <c r="H112" s="79"/>
      <c r="I112" s="38"/>
      <c r="J112" s="38"/>
      <c r="K112" s="49"/>
      <c r="M112" t="s">
        <v>1401</v>
      </c>
      <c r="N112" s="95" t="s">
        <v>846</v>
      </c>
      <c r="O112" s="97" t="s">
        <v>412</v>
      </c>
      <c r="P112" s="93">
        <v>2</v>
      </c>
      <c r="Q112" s="100">
        <f>SUM(COUNTIF(WeekNights!$D$27:$AV$38,'EO Validation'!N112),COUNTIF('Weekend Training'!$D$27:$Y$38,'EO Validation'!N112))</f>
        <v>0</v>
      </c>
      <c r="T112" s="79"/>
      <c r="U112" s="38"/>
      <c r="V112" s="38"/>
      <c r="W112" s="46"/>
      <c r="Z112" s="79"/>
      <c r="AA112" s="38"/>
      <c r="AB112" s="38"/>
      <c r="AC112" s="46"/>
    </row>
    <row r="113" spans="1:29">
      <c r="A113" s="44"/>
      <c r="B113" s="79"/>
      <c r="C113" s="38"/>
      <c r="D113" s="39"/>
      <c r="E113" s="46"/>
      <c r="H113" s="79"/>
      <c r="I113" s="38"/>
      <c r="J113" s="38"/>
      <c r="K113" s="49"/>
      <c r="M113" t="s">
        <v>1402</v>
      </c>
      <c r="N113" s="95" t="s">
        <v>847</v>
      </c>
      <c r="O113" s="97" t="s">
        <v>414</v>
      </c>
      <c r="P113" s="93">
        <v>1</v>
      </c>
      <c r="Q113" s="100">
        <f>SUM(COUNTIF(WeekNights!$D$27:$AV$38,'EO Validation'!N113),COUNTIF('Weekend Training'!$D$27:$Y$38,'EO Validation'!N113))</f>
        <v>0</v>
      </c>
      <c r="T113" s="79"/>
      <c r="U113" s="38"/>
      <c r="V113" s="38"/>
      <c r="W113" s="46"/>
      <c r="Z113" s="79"/>
      <c r="AA113" s="38"/>
      <c r="AB113" s="38"/>
      <c r="AC113" s="46"/>
    </row>
    <row r="114" spans="1:29">
      <c r="A114" s="44"/>
      <c r="B114" s="79"/>
      <c r="C114" s="38"/>
      <c r="D114" s="39"/>
      <c r="E114" s="46"/>
      <c r="H114" s="79"/>
      <c r="I114" s="38"/>
      <c r="J114" s="38"/>
      <c r="K114" s="49"/>
      <c r="M114" t="s">
        <v>1403</v>
      </c>
      <c r="N114" s="95" t="s">
        <v>848</v>
      </c>
      <c r="O114" s="97" t="s">
        <v>415</v>
      </c>
      <c r="P114" s="93">
        <v>1</v>
      </c>
      <c r="Q114" s="100">
        <f>SUM(COUNTIF(WeekNights!$D$27:$AV$38,'EO Validation'!N114),COUNTIF('Weekend Training'!$D$27:$Y$38,'EO Validation'!N114))</f>
        <v>0</v>
      </c>
      <c r="T114" s="79"/>
      <c r="U114" s="38"/>
      <c r="V114" s="38"/>
      <c r="W114" s="46"/>
      <c r="Z114" s="79"/>
      <c r="AA114" s="38"/>
      <c r="AB114" s="38"/>
      <c r="AC114" s="46"/>
    </row>
    <row r="115" spans="1:29">
      <c r="A115" s="44"/>
      <c r="B115" s="79"/>
      <c r="C115" s="38"/>
      <c r="D115" s="39"/>
      <c r="E115" s="46"/>
      <c r="H115" s="79"/>
      <c r="I115" s="38"/>
      <c r="J115" s="38"/>
      <c r="K115" s="49"/>
      <c r="M115" t="s">
        <v>1404</v>
      </c>
      <c r="N115" s="95" t="s">
        <v>849</v>
      </c>
      <c r="O115" s="97" t="s">
        <v>416</v>
      </c>
      <c r="P115" s="93">
        <v>1</v>
      </c>
      <c r="Q115" s="100">
        <f>SUM(COUNTIF(WeekNights!$D$27:$AV$38,'EO Validation'!N115),COUNTIF('Weekend Training'!$D$27:$Y$38,'EO Validation'!N115))</f>
        <v>0</v>
      </c>
      <c r="T115" s="79"/>
      <c r="U115" s="38"/>
      <c r="V115" s="38"/>
      <c r="W115" s="46"/>
      <c r="Z115" s="79"/>
      <c r="AA115" s="38"/>
      <c r="AB115" s="38"/>
      <c r="AC115" s="46"/>
    </row>
    <row r="116" spans="1:29">
      <c r="A116" s="44"/>
      <c r="B116" s="79"/>
      <c r="C116" s="38"/>
      <c r="D116" s="39"/>
      <c r="E116" s="46"/>
      <c r="H116" s="79"/>
      <c r="I116" s="38"/>
      <c r="J116" s="38"/>
      <c r="K116" s="49"/>
      <c r="M116" t="s">
        <v>1405</v>
      </c>
      <c r="N116" s="95" t="s">
        <v>850</v>
      </c>
      <c r="O116" s="97" t="s">
        <v>417</v>
      </c>
      <c r="P116" s="93">
        <v>4</v>
      </c>
      <c r="Q116" s="100">
        <f>SUM(COUNTIF(WeekNights!$D$27:$AV$38,'EO Validation'!N116),COUNTIF('Weekend Training'!$D$27:$Y$38,'EO Validation'!N116))</f>
        <v>0</v>
      </c>
      <c r="T116" s="79"/>
      <c r="U116" s="38"/>
      <c r="V116" s="38"/>
      <c r="W116" s="46"/>
      <c r="Z116" s="79"/>
      <c r="AA116" s="38"/>
      <c r="AB116" s="38"/>
      <c r="AC116" s="46"/>
    </row>
    <row r="117" spans="1:29">
      <c r="A117" s="44"/>
      <c r="B117" s="79"/>
      <c r="C117" s="38"/>
      <c r="D117" s="39"/>
      <c r="E117" s="46"/>
      <c r="H117" s="79"/>
      <c r="I117" s="38"/>
      <c r="J117" s="38"/>
      <c r="K117" s="49"/>
      <c r="M117" t="s">
        <v>1406</v>
      </c>
      <c r="N117" s="95" t="s">
        <v>851</v>
      </c>
      <c r="O117" s="97" t="s">
        <v>418</v>
      </c>
      <c r="P117" s="93">
        <v>2</v>
      </c>
      <c r="Q117" s="100">
        <f>SUM(COUNTIF(WeekNights!$D$27:$AV$38,'EO Validation'!N117),COUNTIF('Weekend Training'!$D$27:$Y$38,'EO Validation'!N117))</f>
        <v>0</v>
      </c>
      <c r="T117" s="79"/>
      <c r="U117" s="38"/>
      <c r="V117" s="38"/>
      <c r="W117" s="46"/>
      <c r="Z117" s="79"/>
      <c r="AA117" s="38"/>
      <c r="AB117" s="38"/>
      <c r="AC117" s="46"/>
    </row>
    <row r="118" spans="1:29">
      <c r="A118" s="44"/>
      <c r="B118" s="79"/>
      <c r="C118" s="38"/>
      <c r="D118" s="39"/>
      <c r="E118" s="46"/>
      <c r="H118" s="79"/>
      <c r="I118" s="38"/>
      <c r="J118" s="38"/>
      <c r="K118" s="46"/>
      <c r="M118" t="s">
        <v>1407</v>
      </c>
      <c r="N118" s="95" t="s">
        <v>852</v>
      </c>
      <c r="O118" s="97" t="s">
        <v>419</v>
      </c>
      <c r="P118" s="93">
        <v>4</v>
      </c>
      <c r="Q118" s="100">
        <f>SUM(COUNTIF(WeekNights!$D$27:$AV$38,'EO Validation'!N118),COUNTIF('Weekend Training'!$D$27:$Y$38,'EO Validation'!N118))</f>
        <v>0</v>
      </c>
      <c r="T118" s="79"/>
      <c r="U118" s="38"/>
      <c r="V118" s="38"/>
      <c r="W118" s="46"/>
      <c r="Z118" s="79"/>
      <c r="AA118" s="38"/>
      <c r="AB118" s="38"/>
      <c r="AC118" s="46"/>
    </row>
    <row r="119" spans="1:29">
      <c r="A119" s="44"/>
      <c r="B119" s="79"/>
      <c r="C119" s="38"/>
      <c r="D119" s="39"/>
      <c r="E119" s="46"/>
      <c r="H119" s="79"/>
      <c r="I119" s="38"/>
      <c r="J119" s="38"/>
      <c r="K119" s="46"/>
      <c r="M119" t="s">
        <v>1408</v>
      </c>
      <c r="N119" s="95" t="s">
        <v>853</v>
      </c>
      <c r="O119" s="97" t="s">
        <v>420</v>
      </c>
      <c r="P119" s="93">
        <v>4</v>
      </c>
      <c r="Q119" s="100">
        <f>SUM(COUNTIF(WeekNights!$D$27:$AV$38,'EO Validation'!N119),COUNTIF('Weekend Training'!$D$27:$Y$38,'EO Validation'!N119))</f>
        <v>0</v>
      </c>
      <c r="T119" s="79"/>
      <c r="U119" s="38"/>
      <c r="V119" s="38"/>
      <c r="W119" s="46"/>
      <c r="Z119" s="79"/>
      <c r="AA119" s="38"/>
      <c r="AB119" s="38"/>
      <c r="AC119" s="46"/>
    </row>
    <row r="120" spans="1:29">
      <c r="A120" s="44"/>
      <c r="B120" s="79"/>
      <c r="C120" s="38"/>
      <c r="D120" s="39"/>
      <c r="E120" s="46"/>
      <c r="H120" s="79"/>
      <c r="I120" s="38"/>
      <c r="J120" s="38"/>
      <c r="K120" s="46"/>
      <c r="M120" t="s">
        <v>1409</v>
      </c>
      <c r="N120" s="95" t="s">
        <v>854</v>
      </c>
      <c r="O120" s="97" t="s">
        <v>421</v>
      </c>
      <c r="P120" s="93">
        <v>4</v>
      </c>
      <c r="Q120" s="100">
        <f>SUM(COUNTIF(WeekNights!$D$27:$AV$38,'EO Validation'!N120),COUNTIF('Weekend Training'!$D$27:$Y$38,'EO Validation'!N120))</f>
        <v>0</v>
      </c>
      <c r="T120" s="79"/>
      <c r="U120" s="38"/>
      <c r="V120" s="38"/>
      <c r="W120" s="46"/>
      <c r="Z120" s="79"/>
      <c r="AA120" s="38"/>
      <c r="AB120" s="38"/>
      <c r="AC120" s="46"/>
    </row>
    <row r="121" spans="1:29">
      <c r="A121" s="43"/>
      <c r="B121" s="79"/>
      <c r="C121" s="38"/>
      <c r="D121" s="39"/>
      <c r="E121" s="46"/>
      <c r="H121" s="79"/>
      <c r="I121" s="38"/>
      <c r="J121" s="38"/>
      <c r="K121" s="46"/>
      <c r="M121" t="s">
        <v>1410</v>
      </c>
      <c r="N121" s="95" t="s">
        <v>855</v>
      </c>
      <c r="O121" s="97" t="s">
        <v>422</v>
      </c>
      <c r="P121" s="93">
        <v>2</v>
      </c>
      <c r="Q121" s="100">
        <f>SUM(COUNTIF(WeekNights!$D$27:$AV$38,'EO Validation'!N121),COUNTIF('Weekend Training'!$D$27:$Y$38,'EO Validation'!N121))</f>
        <v>0</v>
      </c>
      <c r="T121" s="79"/>
      <c r="U121" s="38"/>
      <c r="V121" s="38"/>
      <c r="W121" s="46"/>
      <c r="Z121" s="79"/>
      <c r="AA121" s="38"/>
      <c r="AB121" s="38"/>
      <c r="AC121" s="46"/>
    </row>
    <row r="122" spans="1:29">
      <c r="A122" s="43"/>
      <c r="B122" s="79"/>
      <c r="C122" s="38"/>
      <c r="D122" s="39"/>
      <c r="E122" s="46"/>
      <c r="H122" s="79"/>
      <c r="I122" s="38"/>
      <c r="J122" s="38"/>
      <c r="K122" s="46"/>
      <c r="N122" s="79"/>
      <c r="O122" s="38"/>
      <c r="P122" s="38"/>
      <c r="Q122" s="46"/>
      <c r="T122" s="79"/>
      <c r="U122" s="38"/>
      <c r="V122" s="38"/>
      <c r="W122" s="46"/>
      <c r="Z122" s="79"/>
      <c r="AA122" s="38"/>
      <c r="AB122" s="38"/>
      <c r="AC122" s="46"/>
    </row>
    <row r="123" spans="1:29">
      <c r="A123" s="43"/>
      <c r="B123" s="79"/>
      <c r="C123" s="38"/>
      <c r="D123" s="39"/>
      <c r="E123" s="46"/>
      <c r="H123" s="79"/>
      <c r="I123" s="38"/>
      <c r="J123" s="38"/>
      <c r="K123" s="46"/>
      <c r="N123" s="79"/>
      <c r="O123" s="38"/>
      <c r="P123" s="38"/>
      <c r="Q123" s="46"/>
      <c r="T123" s="79"/>
      <c r="U123" s="38"/>
      <c r="V123" s="38"/>
      <c r="W123" s="46"/>
      <c r="Z123" s="79"/>
      <c r="AA123" s="38"/>
      <c r="AB123" s="38"/>
      <c r="AC123" s="46"/>
    </row>
    <row r="124" spans="1:29">
      <c r="A124" s="43"/>
      <c r="B124" s="79"/>
      <c r="C124" s="38"/>
      <c r="D124" s="39"/>
      <c r="E124" s="46"/>
      <c r="H124" s="79"/>
      <c r="I124" s="38"/>
      <c r="J124" s="38"/>
      <c r="K124" s="46"/>
      <c r="N124" s="79"/>
      <c r="O124" s="38"/>
      <c r="P124" s="38"/>
      <c r="Q124" s="46"/>
      <c r="T124" s="79"/>
      <c r="U124" s="38"/>
      <c r="V124" s="38"/>
      <c r="W124" s="46"/>
      <c r="Z124" s="79"/>
      <c r="AA124" s="38"/>
      <c r="AB124" s="38"/>
      <c r="AC124" s="46"/>
    </row>
    <row r="125" spans="1:29">
      <c r="A125" s="43"/>
      <c r="B125" s="79"/>
      <c r="C125" s="38"/>
      <c r="D125" s="39"/>
      <c r="E125" s="46"/>
      <c r="H125" s="79"/>
      <c r="I125" s="38"/>
      <c r="J125" s="38"/>
      <c r="K125" s="46"/>
      <c r="N125" s="79"/>
      <c r="O125" s="38"/>
      <c r="P125" s="38"/>
      <c r="Q125" s="46"/>
      <c r="T125" s="79"/>
      <c r="U125" s="38"/>
      <c r="V125" s="38"/>
      <c r="W125" s="46"/>
      <c r="Z125" s="79"/>
      <c r="AA125" s="38"/>
      <c r="AB125" s="38"/>
      <c r="AC125" s="46"/>
    </row>
    <row r="126" spans="1:29" ht="13.8" thickBot="1">
      <c r="A126" s="43"/>
      <c r="B126" s="80"/>
      <c r="C126" s="47"/>
      <c r="D126" s="50"/>
      <c r="E126" s="48"/>
      <c r="H126" s="80"/>
      <c r="I126" s="47"/>
      <c r="J126" s="47"/>
      <c r="K126" s="48"/>
      <c r="N126" s="80"/>
      <c r="O126" s="47"/>
      <c r="P126" s="47"/>
      <c r="Q126" s="48"/>
      <c r="T126" s="80"/>
      <c r="U126" s="47"/>
      <c r="V126" s="47"/>
      <c r="W126" s="48"/>
      <c r="Z126" s="80"/>
      <c r="AA126" s="47"/>
      <c r="AB126" s="47"/>
      <c r="AC126" s="48"/>
    </row>
    <row r="141" spans="2:4">
      <c r="B141" s="35" t="s">
        <v>548</v>
      </c>
      <c r="C141" s="31" t="s">
        <v>151</v>
      </c>
      <c r="D141" s="35"/>
    </row>
    <row r="142" spans="2:4">
      <c r="B142" s="35" t="s">
        <v>549</v>
      </c>
      <c r="C142" s="31" t="s">
        <v>152</v>
      </c>
      <c r="D142" s="35"/>
    </row>
    <row r="143" spans="2:4">
      <c r="B143" s="35" t="s">
        <v>550</v>
      </c>
      <c r="C143" s="31" t="s">
        <v>153</v>
      </c>
      <c r="D143" s="35"/>
    </row>
    <row r="144" spans="2:4" ht="26.4">
      <c r="B144" s="35" t="s">
        <v>551</v>
      </c>
      <c r="C144" s="36" t="s">
        <v>154</v>
      </c>
      <c r="D144" s="35"/>
    </row>
    <row r="145" spans="2:4">
      <c r="B145" s="35" t="s">
        <v>552</v>
      </c>
      <c r="C145" s="31" t="s">
        <v>155</v>
      </c>
      <c r="D145" s="35"/>
    </row>
    <row r="146" spans="2:4">
      <c r="B146" s="35" t="s">
        <v>553</v>
      </c>
      <c r="C146" s="31" t="s">
        <v>156</v>
      </c>
      <c r="D146" s="35"/>
    </row>
    <row r="147" spans="2:4">
      <c r="B147" s="35" t="s">
        <v>554</v>
      </c>
      <c r="C147" s="31" t="s">
        <v>157</v>
      </c>
      <c r="D147" s="37"/>
    </row>
    <row r="148" spans="2:4">
      <c r="B148" s="35" t="s">
        <v>555</v>
      </c>
      <c r="C148" s="31" t="s">
        <v>158</v>
      </c>
      <c r="D148" s="37"/>
    </row>
    <row r="150" spans="2:4">
      <c r="B150" s="35" t="s">
        <v>644</v>
      </c>
      <c r="C150" s="31" t="s">
        <v>233</v>
      </c>
      <c r="D150" s="35"/>
    </row>
    <row r="151" spans="2:4">
      <c r="B151" s="35" t="s">
        <v>645</v>
      </c>
      <c r="C151" s="31" t="s">
        <v>234</v>
      </c>
      <c r="D151" s="35"/>
    </row>
    <row r="152" spans="2:4">
      <c r="B152" s="35" t="s">
        <v>646</v>
      </c>
      <c r="C152" s="31" t="s">
        <v>235</v>
      </c>
      <c r="D152" s="35"/>
    </row>
    <row r="153" spans="2:4">
      <c r="B153" s="35" t="s">
        <v>647</v>
      </c>
      <c r="C153" s="31" t="s">
        <v>236</v>
      </c>
      <c r="D153" s="35"/>
    </row>
    <row r="154" spans="2:4">
      <c r="B154" s="35" t="s">
        <v>648</v>
      </c>
      <c r="C154" s="31" t="s">
        <v>237</v>
      </c>
      <c r="D154" s="35"/>
    </row>
    <row r="155" spans="2:4">
      <c r="B155" s="35" t="s">
        <v>649</v>
      </c>
      <c r="C155" s="31" t="s">
        <v>238</v>
      </c>
      <c r="D155" s="35"/>
    </row>
    <row r="156" spans="2:4">
      <c r="B156" s="35" t="s">
        <v>650</v>
      </c>
      <c r="C156" s="31" t="s">
        <v>239</v>
      </c>
      <c r="D156" s="35"/>
    </row>
    <row r="157" spans="2:4">
      <c r="B157" s="35" t="s">
        <v>651</v>
      </c>
      <c r="C157" s="31" t="s">
        <v>240</v>
      </c>
      <c r="D157" s="35"/>
    </row>
  </sheetData>
  <conditionalFormatting sqref="E3:E56">
    <cfRule type="cellIs" dxfId="7" priority="7" stopIfTrue="1" operator="equal">
      <formula>0</formula>
    </cfRule>
    <cfRule type="cellIs" dxfId="6" priority="8" stopIfTrue="1" operator="lessThan">
      <formula>D3</formula>
    </cfRule>
  </conditionalFormatting>
  <conditionalFormatting sqref="K3:K49">
    <cfRule type="cellIs" dxfId="5" priority="5" stopIfTrue="1" operator="equal">
      <formula>0</formula>
    </cfRule>
    <cfRule type="cellIs" dxfId="4" priority="6" stopIfTrue="1" operator="lessThan">
      <formula>J3</formula>
    </cfRule>
  </conditionalFormatting>
  <conditionalFormatting sqref="W3:W46 Q3:Q46">
    <cfRule type="cellIs" dxfId="3" priority="3" stopIfTrue="1" operator="equal">
      <formula>0</formula>
    </cfRule>
    <cfRule type="cellIs" dxfId="2" priority="4" stopIfTrue="1" operator="lessThan">
      <formula>P3</formula>
    </cfRule>
  </conditionalFormatting>
  <conditionalFormatting sqref="AC3:AC18">
    <cfRule type="cellIs" dxfId="1" priority="1" stopIfTrue="1" operator="equal">
      <formula>0</formula>
    </cfRule>
    <cfRule type="cellIs" dxfId="0" priority="2" stopIfTrue="1" operator="lessThan">
      <formula>AB3</formula>
    </cfRule>
  </conditionalFormatting>
  <printOptions horizontalCentered="1" verticalCentered="1"/>
  <pageMargins left="0.23622047244094491" right="0.23622047244094491" top="0.35433070866141736" bottom="0.35433070866141736" header="0.31496062992125984" footer="0.31496062992125984"/>
  <pageSetup scale="3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rea xmlns="fe102ad2-96f5-4326-a695-b75ae7cf0d1a">
      <Value>NBPE</Value>
    </Area>
    <CCO_x0020_Category xmlns="fe102ad2-96f5-4326-a695-b75ae7cf0d1a">
      <Value>Air</Value>
    </CCO_x0020_Category>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8491AD4127A418EAAD289C031B7A8" ma:contentTypeVersion="7" ma:contentTypeDescription="Create a new document." ma:contentTypeScope="" ma:versionID="0e65bac0ef91a458679ad05a54b6f2a0">
  <xsd:schema xmlns:xsd="http://www.w3.org/2001/XMLSchema" xmlns:xs="http://www.w3.org/2001/XMLSchema" xmlns:p="http://schemas.microsoft.com/office/2006/metadata/properties" xmlns:ns1="http://schemas.microsoft.com/sharepoint/v3" xmlns:ns2="fe102ad2-96f5-4326-a695-b75ae7cf0d1a" xmlns:ns3="086fa123-7b87-4d5e-a5fa-e97a9035ac64" targetNamespace="http://schemas.microsoft.com/office/2006/metadata/properties" ma:root="true" ma:fieldsID="c8af31e3c3db1657db79b2cae4748192" ns1:_="" ns2:_="" ns3:_="">
    <xsd:import namespace="http://schemas.microsoft.com/sharepoint/v3"/>
    <xsd:import namespace="fe102ad2-96f5-4326-a695-b75ae7cf0d1a"/>
    <xsd:import namespace="086fa123-7b87-4d5e-a5fa-e97a9035ac64"/>
    <xsd:element name="properties">
      <xsd:complexType>
        <xsd:sequence>
          <xsd:element name="documentManagement">
            <xsd:complexType>
              <xsd:all>
                <xsd:element ref="ns2:Area" minOccurs="0"/>
                <xsd:element ref="ns2:CCO_x0020_Category" minOccurs="0"/>
                <xsd:element ref="ns3:_dlc_DocId" minOccurs="0"/>
                <xsd:element ref="ns3:_dlc_DocIdUrl" minOccurs="0"/>
                <xsd:element ref="ns3: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 ma:hidden="true" ma:internalName="PublishingStartDate">
      <xsd:simpleType>
        <xsd:restriction base="dms:Unknown"/>
      </xsd:simpleType>
    </xsd:element>
    <xsd:element name="PublishingExpirationDate" ma:index="10"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102ad2-96f5-4326-a695-b75ae7cf0d1a" elementFormDefault="qualified">
    <xsd:import namespace="http://schemas.microsoft.com/office/2006/documentManagement/types"/>
    <xsd:import namespace="http://schemas.microsoft.com/office/infopath/2007/PartnerControls"/>
    <xsd:element name="Area" ma:index="2" nillable="true" ma:displayName="Area" ma:internalName="Area">
      <xsd:complexType>
        <xsd:complexContent>
          <xsd:extension base="dms:MultiChoice">
            <xsd:sequence>
              <xsd:element name="Value" maxOccurs="unbounded" minOccurs="0" nillable="true">
                <xsd:simpleType>
                  <xsd:restriction base="dms:Choice">
                    <xsd:enumeration value="NL"/>
                    <xsd:enumeration value="NS"/>
                    <xsd:enumeration value="NBPE"/>
                  </xsd:restriction>
                </xsd:simpleType>
              </xsd:element>
            </xsd:sequence>
          </xsd:extension>
        </xsd:complexContent>
      </xsd:complexType>
    </xsd:element>
    <xsd:element name="CCO_x0020_Category" ma:index="3" nillable="true" ma:displayName="CCO Category" ma:internalName="CCO_x0020_Category">
      <xsd:complexType>
        <xsd:complexContent>
          <xsd:extension base="dms:MultiChoice">
            <xsd:sequence>
              <xsd:element name="Value" maxOccurs="unbounded" minOccurs="0" nillable="true">
                <xsd:simpleType>
                  <xsd:restriction base="dms:Choice">
                    <xsd:enumeration value="Sea"/>
                    <xsd:enumeration value="Army"/>
                    <xsd:enumeration value="Air"/>
                    <xsd:enumeration value="CTC"/>
                    <xsd:enumeration value="CAF Familiarization"/>
                    <xsd:enumeration value="CIC Training"/>
                    <xsd:enumeration value="Flying Training"/>
                    <xsd:enumeration value="Expedition"/>
                    <xsd:enumeration value="Nautical Training"/>
                    <xsd:enumeration value="Orienteering"/>
                    <xsd:enumeration value="Music Training"/>
                    <xsd:enumeration value="Marksmanship"/>
                    <xsd:enumeration value="Biathlon"/>
                    <xsd:enumeration value="Regional Directed Activity"/>
                    <xsd:enumeration value="National Directed Activity"/>
                    <xsd:enumeration value="Renewal"/>
                    <xsd:enumeration value="Public Affairs"/>
                    <xsd:enumeration value="General"/>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86fa123-7b87-4d5e-a5fa-e97a9035ac64"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B5A4E4-12ED-4A3A-9C2C-031124DC2417}">
  <ds:schemaRefs>
    <ds:schemaRef ds:uri="http://schemas.microsoft.com/office/2006/metadata/longProperties"/>
  </ds:schemaRefs>
</ds:datastoreItem>
</file>

<file path=customXml/itemProps2.xml><?xml version="1.0" encoding="utf-8"?>
<ds:datastoreItem xmlns:ds="http://schemas.openxmlformats.org/officeDocument/2006/customXml" ds:itemID="{7CD8ADDF-DF18-4988-9933-28CE84486912}">
  <ds:schemaRefs>
    <ds:schemaRef ds:uri="http://schemas.openxmlformats.org/package/2006/metadata/core-properties"/>
    <ds:schemaRef ds:uri="http://purl.org/dc/elements/1.1/"/>
    <ds:schemaRef ds:uri="fe102ad2-96f5-4326-a695-b75ae7cf0d1a"/>
    <ds:schemaRef ds:uri="http://schemas.microsoft.com/office/2006/metadata/properties"/>
    <ds:schemaRef ds:uri="http://purl.org/dc/terms/"/>
    <ds:schemaRef ds:uri="086fa123-7b87-4d5e-a5fa-e97a9035ac64"/>
    <ds:schemaRef ds:uri="http://schemas.microsoft.com/sharepoint/v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66F0E0C-E8C0-418D-A320-2133A39B5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102ad2-96f5-4326-a695-b75ae7cf0d1a"/>
    <ds:schemaRef ds:uri="086fa123-7b87-4d5e-a5fa-e97a9035ac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F63AFE3-5CFB-4B1D-9D8F-11F987276279}">
  <ds:schemaRefs>
    <ds:schemaRef ds:uri="http://schemas.microsoft.com/sharepoint/events"/>
  </ds:schemaRefs>
</ds:datastoreItem>
</file>

<file path=customXml/itemProps5.xml><?xml version="1.0" encoding="utf-8"?>
<ds:datastoreItem xmlns:ds="http://schemas.openxmlformats.org/officeDocument/2006/customXml" ds:itemID="{43914C51-085E-48CD-A6BE-50E8B7840F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15</vt:i4>
      </vt:variant>
    </vt:vector>
  </HeadingPairs>
  <TitlesOfParts>
    <vt:vector size="40" baseType="lpstr">
      <vt:lpstr>Unit Info</vt:lpstr>
      <vt:lpstr>PO List by Level</vt:lpstr>
      <vt:lpstr>WeekNights</vt:lpstr>
      <vt:lpstr>Instructors</vt:lpstr>
      <vt:lpstr>Weekend Training</vt:lpstr>
      <vt:lpstr>Weekly Trg</vt:lpstr>
      <vt:lpstr>WRO Comments</vt:lpstr>
      <vt:lpstr>WRO2</vt:lpstr>
      <vt:lpstr>EO Validation</vt:lpstr>
      <vt:lpstr>WRO3</vt:lpstr>
      <vt:lpstr>EO Val. (GREEN)</vt:lpstr>
      <vt:lpstr>EO Val. (RED)</vt:lpstr>
      <vt:lpstr>EO Val. (SILVER)</vt:lpstr>
      <vt:lpstr>EO Val. (GOLD)</vt:lpstr>
      <vt:lpstr>EO Val. (MASTER)</vt:lpstr>
      <vt:lpstr>EO Val. (Phase 1)</vt:lpstr>
      <vt:lpstr>EO Val. (Phase 2)</vt:lpstr>
      <vt:lpstr>EO Val. (Phase 3)</vt:lpstr>
      <vt:lpstr>EO Val. (Phase 4)</vt:lpstr>
      <vt:lpstr>EO Val. (Phase 5)</vt:lpstr>
      <vt:lpstr>EO Val. (Lvl 1)</vt:lpstr>
      <vt:lpstr>EO Val. (Lvl 2)</vt:lpstr>
      <vt:lpstr>EO Val. (Lvl 3)</vt:lpstr>
      <vt:lpstr>EO Val. (Lvl 4)</vt:lpstr>
      <vt:lpstr>EO Val. (Lvl 5)</vt:lpstr>
      <vt:lpstr>'EO Val. (GOLD)'!Print_Area</vt:lpstr>
      <vt:lpstr>'EO Val. (GREEN)'!Print_Area</vt:lpstr>
      <vt:lpstr>'EO Val. (MASTER)'!Print_Area</vt:lpstr>
      <vt:lpstr>'EO Val. (RED)'!Print_Area</vt:lpstr>
      <vt:lpstr>'EO Val. (SILVER)'!Print_Area</vt:lpstr>
      <vt:lpstr>'EO Validation'!Print_Area</vt:lpstr>
      <vt:lpstr>'PO List by Level'!Print_Area</vt:lpstr>
      <vt:lpstr>'Weekend Training'!Print_Area</vt:lpstr>
      <vt:lpstr>'Weekly Trg'!Print_Area</vt:lpstr>
      <vt:lpstr>WeekNights!Print_Area</vt:lpstr>
      <vt:lpstr>'WRO Comments'!Print_Area</vt:lpstr>
      <vt:lpstr>'WRO2'!Print_Area</vt:lpstr>
      <vt:lpstr>'WRO3'!Print_Area</vt:lpstr>
      <vt:lpstr>'Weekend Training'!Print_Titles</vt:lpstr>
      <vt:lpstr>WeekNights!Print_Titles</vt:lpstr>
    </vt:vector>
  </TitlesOfParts>
  <Company>RCSU(A)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Training Schedule Spreadsheet</dc:title>
  <dc:creator>Capt John Cater</dc:creator>
  <cp:keywords>Schedule Training LHQ WRO</cp:keywords>
  <cp:lastModifiedBy>Matt St-Jean</cp:lastModifiedBy>
  <cp:revision>1</cp:revision>
  <cp:lastPrinted>2021-12-31T17:39:44Z</cp:lastPrinted>
  <dcterms:created xsi:type="dcterms:W3CDTF">2002-09-30T14:02:10Z</dcterms:created>
  <dcterms:modified xsi:type="dcterms:W3CDTF">2022-01-19T01:46:39Z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XU2HWC25C2RX-43-2552</vt:lpwstr>
  </property>
  <property fmtid="{D5CDD505-2E9C-101B-9397-08002B2CF9AE}" pid="3" name="_dlc_DocIdItemGuid">
    <vt:lpwstr>9619a1d9-c2ec-429c-a1ac-0b44b37b22d8</vt:lpwstr>
  </property>
  <property fmtid="{D5CDD505-2E9C-101B-9397-08002B2CF9AE}" pid="4" name="_dlc_DocIdUrl">
    <vt:lpwstr>https://collab.cadets.gc.ca/sites/atl/_layouts/DocIdRedir.aspx?ID=XU2HWC25C2RX-43-2552, XU2HWC25C2RX-43-2552</vt:lpwstr>
  </property>
</Properties>
</file>